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D:\Desktop\2. 윤리인권경영\2. 정보공개\정보공개 개편 관련\2. 진행\경영공시 개편 업로드 내역\2. 임직원업무추진비\2021년\"/>
    </mc:Choice>
  </mc:AlternateContent>
  <bookViews>
    <workbookView xWindow="0" yWindow="0" windowWidth="28800" windowHeight="12390"/>
  </bookViews>
  <sheets>
    <sheet name="임원_예술감독" sheetId="29" r:id="rId1"/>
    <sheet name="임원_사무국장" sheetId="30" r:id="rId2"/>
    <sheet name="경영관리팀" sheetId="6" r:id="rId3"/>
    <sheet name="작품개발팀" sheetId="27" r:id="rId4"/>
    <sheet name="공연기획팀" sheetId="25" r:id="rId5"/>
    <sheet name="홍보마케팅팀" sheetId="21" r:id="rId6"/>
    <sheet name="무대기술팀" sheetId="28" r:id="rId7"/>
    <sheet name="어린이청소년극연구소" sheetId="26" r:id="rId8"/>
  </sheets>
  <definedNames>
    <definedName name="_xlnm._FilterDatabase" localSheetId="2" hidden="1">경영관리팀!$A$4:$H$15</definedName>
    <definedName name="_xlnm._FilterDatabase" localSheetId="1" hidden="1">임원_사무국장!$A$4:$K$8</definedName>
    <definedName name="_xlnm._FilterDatabase" localSheetId="0" hidden="1">임원_예술감독!$A$4:$K$13</definedName>
    <definedName name="_xlnm.Print_Area" localSheetId="2">경영관리팀!$A$1:$H$83</definedName>
    <definedName name="_xlnm.Print_Area" localSheetId="4">공연기획팀!$A$1:$H$44</definedName>
    <definedName name="_xlnm.Print_Area" localSheetId="6">무대기술팀!$A$1:$H$55</definedName>
    <definedName name="_xlnm.Print_Area" localSheetId="7">어린이청소년극연구소!$A$1:$H$42</definedName>
    <definedName name="_xlnm.Print_Area" localSheetId="1">임원_사무국장!$A$1:$J$44</definedName>
    <definedName name="_xlnm.Print_Area" localSheetId="0">임원_예술감독!$A$1:$J$97</definedName>
    <definedName name="_xlnm.Print_Area" localSheetId="3">작품개발팀!$A$1:$H$42</definedName>
    <definedName name="_xlnm.Print_Area" localSheetId="5">홍보마케팅팀!$A$1:$H$42</definedName>
  </definedNames>
  <calcPr calcId="162913"/>
  <fileRecoveryPr autoRecover="0"/>
</workbook>
</file>

<file path=xl/calcChain.xml><?xml version="1.0" encoding="utf-8"?>
<calcChain xmlns="http://schemas.openxmlformats.org/spreadsheetml/2006/main">
  <c r="H44" i="30" l="1"/>
  <c r="J41" i="30"/>
  <c r="J38" i="30"/>
  <c r="J35" i="30"/>
  <c r="J32" i="30"/>
  <c r="J29" i="30"/>
  <c r="J25" i="30"/>
  <c r="J22" i="30"/>
  <c r="J19" i="30"/>
  <c r="J16" i="30"/>
  <c r="J13" i="30"/>
  <c r="J10" i="30"/>
  <c r="J7" i="30"/>
  <c r="J43" i="30" s="1"/>
  <c r="H7" i="30"/>
  <c r="H43" i="30" s="1"/>
  <c r="H97" i="29"/>
  <c r="J94" i="29"/>
  <c r="J81" i="29"/>
  <c r="J77" i="29"/>
  <c r="J70" i="29"/>
  <c r="J66" i="29"/>
  <c r="J53" i="29"/>
  <c r="H53" i="29"/>
  <c r="J44" i="29"/>
  <c r="J38" i="29"/>
  <c r="J33" i="29"/>
  <c r="J28" i="29"/>
  <c r="H28" i="29"/>
  <c r="J20" i="29"/>
  <c r="H20" i="29"/>
  <c r="J12" i="29"/>
  <c r="J96" i="29" s="1"/>
  <c r="H12" i="29"/>
  <c r="H96" i="29" s="1"/>
  <c r="F41" i="27" l="1"/>
  <c r="H39" i="27"/>
  <c r="F42" i="26"/>
  <c r="F41" i="26"/>
  <c r="F54" i="28"/>
  <c r="F41" i="21"/>
  <c r="H39" i="21"/>
  <c r="H41" i="25"/>
  <c r="H52" i="28"/>
  <c r="F55" i="28"/>
  <c r="F42" i="21"/>
  <c r="F43" i="25"/>
  <c r="F42" i="27"/>
  <c r="H39" i="26"/>
  <c r="F44" i="25"/>
  <c r="H80" i="6"/>
  <c r="F83" i="6"/>
  <c r="F82" i="6"/>
  <c r="H47" i="28" l="1"/>
  <c r="H37" i="25"/>
  <c r="H36" i="26"/>
  <c r="H36" i="21"/>
  <c r="H36" i="27"/>
  <c r="H58" i="6"/>
  <c r="H33" i="26"/>
  <c r="H33" i="21"/>
  <c r="H42" i="28"/>
  <c r="H33" i="25"/>
  <c r="H33" i="27"/>
  <c r="H50" i="6"/>
  <c r="H30" i="26"/>
  <c r="H30" i="21"/>
  <c r="H30" i="25"/>
  <c r="H30" i="27"/>
  <c r="H38" i="28"/>
  <c r="H45" i="6"/>
  <c r="H41" i="6" l="1"/>
  <c r="H27" i="27"/>
  <c r="H27" i="21"/>
  <c r="H34" i="28"/>
  <c r="H27" i="26"/>
  <c r="H27" i="25"/>
  <c r="H24" i="25" l="1"/>
  <c r="H38" i="6"/>
  <c r="H24" i="26"/>
  <c r="H24" i="21"/>
  <c r="H24" i="27"/>
  <c r="H31" i="28"/>
  <c r="H34" i="6" l="1"/>
  <c r="H21" i="26"/>
  <c r="H27" i="28"/>
  <c r="H21" i="21"/>
  <c r="H21" i="25"/>
  <c r="H21" i="27"/>
  <c r="H24" i="28"/>
  <c r="H18" i="26"/>
  <c r="H18" i="21"/>
  <c r="H18" i="25"/>
  <c r="H18" i="27"/>
  <c r="H27" i="6"/>
  <c r="H15" i="25"/>
  <c r="H22" i="6"/>
  <c r="H15" i="26"/>
  <c r="H19" i="28"/>
  <c r="H15" i="21"/>
  <c r="H15" i="27"/>
  <c r="H19" i="6"/>
  <c r="H12" i="6"/>
  <c r="H9" i="6"/>
  <c r="H12" i="21"/>
  <c r="H9" i="21"/>
  <c r="H6" i="21"/>
  <c r="H41" i="21" s="1"/>
  <c r="H12" i="25"/>
  <c r="H9" i="25"/>
  <c r="H6" i="25"/>
  <c r="H16" i="28"/>
  <c r="H13" i="28"/>
  <c r="H10" i="28"/>
  <c r="H54" i="28" s="1"/>
  <c r="H12" i="27"/>
  <c r="H9" i="27"/>
  <c r="H6" i="27"/>
  <c r="H12" i="26"/>
  <c r="H9" i="26"/>
  <c r="H6" i="26"/>
  <c r="H41" i="26" s="1"/>
  <c r="H41" i="27" l="1"/>
  <c r="H82" i="6"/>
  <c r="H43" i="25"/>
</calcChain>
</file>

<file path=xl/sharedStrings.xml><?xml version="1.0" encoding="utf-8"?>
<sst xmlns="http://schemas.openxmlformats.org/spreadsheetml/2006/main" count="1122" uniqueCount="491">
  <si>
    <t>현금</t>
    <phoneticPr fontId="3" type="noConversion"/>
  </si>
  <si>
    <t>카드</t>
    <phoneticPr fontId="3" type="noConversion"/>
  </si>
  <si>
    <t>사용일자</t>
    <phoneticPr fontId="3" type="noConversion"/>
  </si>
  <si>
    <t>집행내역 (목적)</t>
    <phoneticPr fontId="3" type="noConversion"/>
  </si>
  <si>
    <t>사용처(장소)</t>
    <phoneticPr fontId="3" type="noConversion"/>
  </si>
  <si>
    <t>집행구분</t>
    <phoneticPr fontId="3" type="noConversion"/>
  </si>
  <si>
    <t>인원(명)</t>
    <phoneticPr fontId="3" type="noConversion"/>
  </si>
  <si>
    <t>집행금액</t>
    <phoneticPr fontId="3" type="noConversion"/>
  </si>
  <si>
    <t>1월 소계</t>
    <phoneticPr fontId="3" type="noConversion"/>
  </si>
  <si>
    <t>2021년도 팀업무추진비 집행내역 (어린이청소년극연구소)</t>
    <phoneticPr fontId="3" type="noConversion"/>
  </si>
  <si>
    <t>2월 소계</t>
    <phoneticPr fontId="3" type="noConversion"/>
  </si>
  <si>
    <t xml:space="preserve">시즌단원 </t>
    <phoneticPr fontId="5" type="noConversion"/>
  </si>
  <si>
    <t>무대기술팀 팀원</t>
    <phoneticPr fontId="5" type="noConversion"/>
  </si>
  <si>
    <t>집행대상자</t>
    <phoneticPr fontId="3" type="noConversion"/>
  </si>
  <si>
    <t>㈜스타벅스코리아(0230151100)</t>
    <phoneticPr fontId="5" type="noConversion"/>
  </si>
  <si>
    <t>3월 소계</t>
    <phoneticPr fontId="3" type="noConversion"/>
  </si>
  <si>
    <t>2021년 합계</t>
    <phoneticPr fontId="3" type="noConversion"/>
  </si>
  <si>
    <t>2021년도 팀업무추진비 집행내역 (작품개발팀)</t>
    <phoneticPr fontId="3" type="noConversion"/>
  </si>
  <si>
    <t>2021년도 팀업무추진비 집행내역 (무대기술팀)</t>
    <phoneticPr fontId="3" type="noConversion"/>
  </si>
  <si>
    <t>세양원(027182030)</t>
    <phoneticPr fontId="5" type="noConversion"/>
  </si>
  <si>
    <t>2021년도 팀업무추진비 집행내역 (공연기획팀)</t>
    <phoneticPr fontId="3" type="noConversion"/>
  </si>
  <si>
    <t>공연기획팀 팀원</t>
    <phoneticPr fontId="5" type="noConversion"/>
  </si>
  <si>
    <t>2021년도 팀업무추진비 집행내역 (홍보마케팅팀)</t>
    <phoneticPr fontId="3" type="noConversion"/>
  </si>
  <si>
    <t>사용일자</t>
    <phoneticPr fontId="3" type="noConversion"/>
  </si>
  <si>
    <t>집행내역 (목적)</t>
    <phoneticPr fontId="3" type="noConversion"/>
  </si>
  <si>
    <t>사용처(장소)</t>
    <phoneticPr fontId="3" type="noConversion"/>
  </si>
  <si>
    <t>집행대상자</t>
    <phoneticPr fontId="3" type="noConversion"/>
  </si>
  <si>
    <t>집행구분</t>
    <phoneticPr fontId="3" type="noConversion"/>
  </si>
  <si>
    <t>인원(명)</t>
    <phoneticPr fontId="3" type="noConversion"/>
  </si>
  <si>
    <t>집행금액</t>
    <phoneticPr fontId="3" type="noConversion"/>
  </si>
  <si>
    <t>법인카드</t>
    <phoneticPr fontId="3" type="noConversion"/>
  </si>
  <si>
    <t>1월 소계</t>
    <phoneticPr fontId="3" type="noConversion"/>
  </si>
  <si>
    <t>카드</t>
    <phoneticPr fontId="3" type="noConversion"/>
  </si>
  <si>
    <t>현금</t>
    <phoneticPr fontId="3" type="noConversion"/>
  </si>
  <si>
    <t>2월 소계</t>
    <phoneticPr fontId="3" type="noConversion"/>
  </si>
  <si>
    <t>3월 소계</t>
    <phoneticPr fontId="3" type="noConversion"/>
  </si>
  <si>
    <t>2021년 합계</t>
    <phoneticPr fontId="3" type="noConversion"/>
  </si>
  <si>
    <t>2021년도 팀업무추진비 집행내역 (경영관리팀)</t>
    <phoneticPr fontId="3" type="noConversion"/>
  </si>
  <si>
    <t>2021.03.05</t>
    <phoneticPr fontId="3" type="noConversion"/>
  </si>
  <si>
    <t>어린이청소년극연구소 리서치아시아청소년 인증관련 물품</t>
    <phoneticPr fontId="5" type="noConversion"/>
  </si>
  <si>
    <t>4월 소계</t>
    <phoneticPr fontId="3" type="noConversion"/>
  </si>
  <si>
    <t>5월 소계</t>
    <phoneticPr fontId="3" type="noConversion"/>
  </si>
  <si>
    <t>스탠딩 스테이크(023136691)</t>
    <phoneticPr fontId="5" type="noConversion"/>
  </si>
  <si>
    <t>떡볶이상회(023638508)</t>
    <phoneticPr fontId="5" type="noConversion"/>
  </si>
  <si>
    <t>(주)우아한형제들(0216610808)</t>
    <phoneticPr fontId="5" type="noConversion"/>
  </si>
  <si>
    <t>(주)우아한형제들(0216610808)외</t>
    <phoneticPr fontId="5" type="noConversion"/>
  </si>
  <si>
    <t>이디야커피 세종나성점(0441231111)</t>
    <phoneticPr fontId="5" type="noConversion"/>
  </si>
  <si>
    <t>6월 소계</t>
    <phoneticPr fontId="3" type="noConversion"/>
  </si>
  <si>
    <t>7월 소계</t>
    <phoneticPr fontId="3" type="noConversion"/>
  </si>
  <si>
    <t>8월 소계</t>
    <phoneticPr fontId="3" type="noConversion"/>
  </si>
  <si>
    <t>2021.07.01</t>
    <phoneticPr fontId="3" type="noConversion"/>
  </si>
  <si>
    <t>맥도날드명동점(23184897)</t>
    <phoneticPr fontId="5" type="noConversion"/>
  </si>
  <si>
    <t>9월 소계</t>
    <phoneticPr fontId="3" type="noConversion"/>
  </si>
  <si>
    <t>9월 소계</t>
    <phoneticPr fontId="3" type="noConversion"/>
  </si>
  <si>
    <t>레몬(027136686)외</t>
    <phoneticPr fontId="5" type="noConversion"/>
  </si>
  <si>
    <t>10월 소계</t>
    <phoneticPr fontId="3" type="noConversion"/>
  </si>
  <si>
    <t>11월 소계</t>
    <phoneticPr fontId="3" type="noConversion"/>
  </si>
  <si>
    <t>12월 소계</t>
    <phoneticPr fontId="3" type="noConversion"/>
  </si>
  <si>
    <t>(2021.12.31.기준)</t>
    <phoneticPr fontId="3" type="noConversion"/>
  </si>
  <si>
    <t>2021.01.11</t>
    <phoneticPr fontId="3" type="noConversion"/>
  </si>
  <si>
    <t>신입직원 입사교육 식대</t>
    <phoneticPr fontId="5" type="noConversion"/>
  </si>
  <si>
    <t>본도시락 서울역점(027114282)</t>
    <phoneticPr fontId="5" type="noConversion"/>
  </si>
  <si>
    <t>인사담당자, 신입사원</t>
    <phoneticPr fontId="5" type="noConversion"/>
  </si>
  <si>
    <t>2021.01.12</t>
    <phoneticPr fontId="3" type="noConversion"/>
  </si>
  <si>
    <t>한강쌀롱(07041891698)</t>
    <phoneticPr fontId="5" type="noConversion"/>
  </si>
  <si>
    <t>신입사원</t>
    <phoneticPr fontId="5" type="noConversion"/>
  </si>
  <si>
    <t>2021.01.20</t>
    <phoneticPr fontId="3" type="noConversion"/>
  </si>
  <si>
    <t>경영괸리팀 서버 유리보수 업무 관계자 간담</t>
    <phoneticPr fontId="5" type="noConversion"/>
  </si>
  <si>
    <t>태화장(027136664)</t>
    <phoneticPr fontId="5" type="noConversion"/>
  </si>
  <si>
    <t>경영관리팀 담당자, 업무관계자</t>
    <phoneticPr fontId="5" type="noConversion"/>
  </si>
  <si>
    <t>법인카드</t>
    <phoneticPr fontId="3" type="noConversion"/>
  </si>
  <si>
    <t>2021.01.28</t>
    <phoneticPr fontId="3" type="noConversion"/>
  </si>
  <si>
    <t>경영관리팀 회계감사 후속조치 간담</t>
    <phoneticPr fontId="5" type="noConversion"/>
  </si>
  <si>
    <t>우진갈비(023126166)</t>
    <phoneticPr fontId="5" type="noConversion"/>
  </si>
  <si>
    <t>경영관리팀 팀원</t>
    <phoneticPr fontId="5" type="noConversion"/>
  </si>
  <si>
    <t>2021.03.02</t>
    <phoneticPr fontId="3" type="noConversion"/>
  </si>
  <si>
    <t>신입직원(연수단원) 입사교육 식대</t>
    <phoneticPr fontId="5" type="noConversion"/>
  </si>
  <si>
    <t>본도시락 서울역점(027114282)</t>
    <phoneticPr fontId="5" type="noConversion"/>
  </si>
  <si>
    <t>인사담당자, 신입직원</t>
    <phoneticPr fontId="5" type="noConversion"/>
  </si>
  <si>
    <t>2021.03.03</t>
    <phoneticPr fontId="3" type="noConversion"/>
  </si>
  <si>
    <t>인사담당자, 신입직원</t>
    <phoneticPr fontId="5" type="noConversion"/>
  </si>
  <si>
    <t>2021.03.04</t>
    <phoneticPr fontId="3" type="noConversion"/>
  </si>
  <si>
    <t xml:space="preserve">신입직원 입사교육 식대 </t>
    <phoneticPr fontId="5" type="noConversion"/>
  </si>
  <si>
    <t>법인카드</t>
    <phoneticPr fontId="3" type="noConversion"/>
  </si>
  <si>
    <t>2021.03.05</t>
    <phoneticPr fontId="3" type="noConversion"/>
  </si>
  <si>
    <t>경영관리팀 전자결재시스템 및 회계관리 시스템 업무협의</t>
    <phoneticPr fontId="5" type="noConversion"/>
  </si>
  <si>
    <t>경영관리팀 담당자, 업무관계자</t>
    <phoneticPr fontId="5" type="noConversion"/>
  </si>
  <si>
    <t>엄마손맛(027139202)</t>
    <phoneticPr fontId="5" type="noConversion"/>
  </si>
  <si>
    <t>인사담당자, 신입직원</t>
    <phoneticPr fontId="5" type="noConversion"/>
  </si>
  <si>
    <t>2021.05.03</t>
    <phoneticPr fontId="3" type="noConversion"/>
  </si>
  <si>
    <t>신입직원 입사교육 간담</t>
    <phoneticPr fontId="5" type="noConversion"/>
  </si>
  <si>
    <t>2021.05.04</t>
    <phoneticPr fontId="3" type="noConversion"/>
  </si>
  <si>
    <t>신입직원 입사교육 간담</t>
    <phoneticPr fontId="5" type="noConversion"/>
  </si>
  <si>
    <t>2021.05.31</t>
    <phoneticPr fontId="3" type="noConversion"/>
  </si>
  <si>
    <t xml:space="preserve">서계동 복합문화단지 조성 관련  극단 입장전달 등 현안협의 </t>
    <phoneticPr fontId="5" type="noConversion"/>
  </si>
  <si>
    <t>유관기관 관계자</t>
    <phoneticPr fontId="5" type="noConversion"/>
  </si>
  <si>
    <t>법인카드</t>
    <phoneticPr fontId="3" type="noConversion"/>
  </si>
  <si>
    <t>2021.06.07</t>
    <phoneticPr fontId="3" type="noConversion"/>
  </si>
  <si>
    <t>경영관리팀 가치전략체계고도화 컨설팅1차 음료 구매</t>
    <phoneticPr fontId="5" type="noConversion"/>
  </si>
  <si>
    <t>스타벅스코리아(0216669114)</t>
    <phoneticPr fontId="5" type="noConversion"/>
  </si>
  <si>
    <t>업무관계자, 극단직원</t>
    <phoneticPr fontId="5" type="noConversion"/>
  </si>
  <si>
    <t>2021.06.21</t>
    <phoneticPr fontId="3" type="noConversion"/>
  </si>
  <si>
    <t>경영관리팀 가치전략체계고도화 컨설팅2차 음료 구매</t>
    <phoneticPr fontId="5" type="noConversion"/>
  </si>
  <si>
    <t>스타벅스코리아(0215884954)</t>
    <phoneticPr fontId="5" type="noConversion"/>
  </si>
  <si>
    <t>법인카드</t>
    <phoneticPr fontId="3" type="noConversion"/>
  </si>
  <si>
    <t>2021.06.25</t>
    <phoneticPr fontId="3" type="noConversion"/>
  </si>
  <si>
    <t>퇴사직원 간담 식대</t>
    <phoneticPr fontId="5" type="noConversion"/>
  </si>
  <si>
    <t>주식회사 더하우스1932(023651932)</t>
    <phoneticPr fontId="5" type="noConversion"/>
  </si>
  <si>
    <t>인사담당자, 직원</t>
    <phoneticPr fontId="5" type="noConversion"/>
  </si>
  <si>
    <t>2021.06.29</t>
    <phoneticPr fontId="3" type="noConversion"/>
  </si>
  <si>
    <t>스타벅스코리아(0215884954)</t>
    <phoneticPr fontId="5" type="noConversion"/>
  </si>
  <si>
    <t>2021.06.30</t>
    <phoneticPr fontId="3" type="noConversion"/>
  </si>
  <si>
    <t>경영관리팀 가치전략체계고도화 컨설팅4차 음료 구매</t>
    <phoneticPr fontId="5" type="noConversion"/>
  </si>
  <si>
    <t>경영관리팀 가치전략체계고도화 컨설팅5차 음료 구매</t>
    <phoneticPr fontId="5" type="noConversion"/>
  </si>
  <si>
    <t>2021.07.21</t>
    <phoneticPr fontId="3" type="noConversion"/>
  </si>
  <si>
    <t>유관기관 관계자</t>
    <phoneticPr fontId="5" type="noConversion"/>
  </si>
  <si>
    <t>경영관리팀 유관기관 업무협의</t>
    <phoneticPr fontId="5" type="noConversion"/>
  </si>
  <si>
    <r>
      <rPr>
        <sz val="8"/>
        <color theme="1"/>
        <rFont val="맑은 고딕"/>
        <family val="3"/>
        <charset val="129"/>
        <scheme val="major"/>
      </rPr>
      <t>씨제이푸드빌(주)제일제면소서울역사</t>
    </r>
    <r>
      <rPr>
        <sz val="9"/>
        <color theme="1"/>
        <rFont val="맑은 고딕"/>
        <family val="3"/>
        <charset val="129"/>
        <scheme val="major"/>
      </rPr>
      <t>(023131880)</t>
    </r>
    <phoneticPr fontId="5" type="noConversion"/>
  </si>
  <si>
    <t>2021.09.01</t>
    <phoneticPr fontId="3" type="noConversion"/>
  </si>
  <si>
    <t>㈜우아한형제들(0216610808)</t>
    <phoneticPr fontId="5" type="noConversion"/>
  </si>
  <si>
    <t>2021.09.02</t>
    <phoneticPr fontId="3" type="noConversion"/>
  </si>
  <si>
    <t>㈜우아한형제들(0215660123)</t>
    <phoneticPr fontId="5" type="noConversion"/>
  </si>
  <si>
    <t>국정감사 참석 식대 및 다과</t>
    <phoneticPr fontId="5" type="noConversion"/>
  </si>
  <si>
    <t>2021.10.01</t>
    <phoneticPr fontId="3" type="noConversion"/>
  </si>
  <si>
    <t>㈜우아한형제들(0216610808)</t>
    <phoneticPr fontId="5" type="noConversion"/>
  </si>
  <si>
    <t>2021.10.05</t>
    <phoneticPr fontId="3" type="noConversion"/>
  </si>
  <si>
    <t>㈜우아한형제들(0216610808)</t>
    <phoneticPr fontId="5" type="noConversion"/>
  </si>
  <si>
    <t>2021.10.19</t>
    <phoneticPr fontId="3" type="noConversion"/>
  </si>
  <si>
    <t>국회후생복지위원회(027883965) 외</t>
    <phoneticPr fontId="5" type="noConversion"/>
  </si>
  <si>
    <t>예술감독,경영관리팀 직원</t>
    <phoneticPr fontId="5" type="noConversion"/>
  </si>
  <si>
    <t>2021.11.16</t>
    <phoneticPr fontId="3" type="noConversion"/>
  </si>
  <si>
    <t>공연전통예술과 주무부처 업무협의</t>
    <phoneticPr fontId="5" type="noConversion"/>
  </si>
  <si>
    <t>가장맛있는족발 도담점(0448675849)</t>
    <phoneticPr fontId="5" type="noConversion"/>
  </si>
  <si>
    <t>유관기관 관계자</t>
    <phoneticPr fontId="5" type="noConversion"/>
  </si>
  <si>
    <t>2021.11.19</t>
    <phoneticPr fontId="3" type="noConversion"/>
  </si>
  <si>
    <t>소통간담회 업무추진비(11조)</t>
    <phoneticPr fontId="5" type="noConversion"/>
  </si>
  <si>
    <t>극단 직원</t>
    <phoneticPr fontId="5" type="noConversion"/>
  </si>
  <si>
    <t>2021.11.26</t>
    <phoneticPr fontId="3" type="noConversion"/>
  </si>
  <si>
    <t>공연과소관 국립단체 결산 및 추진현황 공유 업무간담회</t>
    <phoneticPr fontId="5" type="noConversion"/>
  </si>
  <si>
    <t>대찬 횟집 교대점(07000000000)</t>
    <phoneticPr fontId="5" type="noConversion"/>
  </si>
  <si>
    <t>2021.11.29</t>
    <phoneticPr fontId="3" type="noConversion"/>
  </si>
  <si>
    <t>소통간담회 업무추진비(13조)</t>
    <phoneticPr fontId="5" type="noConversion"/>
  </si>
  <si>
    <t xml:space="preserve"> 주식회사 더하우스1932(023651932) 외</t>
    <phoneticPr fontId="5" type="noConversion"/>
  </si>
  <si>
    <t>극단 직원</t>
    <phoneticPr fontId="5" type="noConversion"/>
  </si>
  <si>
    <t>2021.11.30</t>
    <phoneticPr fontId="3" type="noConversion"/>
  </si>
  <si>
    <t>소통간담회 업무추진비(15조)</t>
    <phoneticPr fontId="5" type="noConversion"/>
  </si>
  <si>
    <t>(주)연석 봉추찜닭(0264568987) 외</t>
    <phoneticPr fontId="5" type="noConversion"/>
  </si>
  <si>
    <t>2021.11.30</t>
    <phoneticPr fontId="3" type="noConversion"/>
  </si>
  <si>
    <t>소통간담회 업무추진비(1조)</t>
    <phoneticPr fontId="5" type="noConversion"/>
  </si>
  <si>
    <t>(유)아웃백스테이크하우스코리아 (0220120751)</t>
    <phoneticPr fontId="5" type="noConversion"/>
  </si>
  <si>
    <t>예술감독,극단 직원</t>
    <phoneticPr fontId="5" type="noConversion"/>
  </si>
  <si>
    <t>2021.12.01</t>
    <phoneticPr fontId="3" type="noConversion"/>
  </si>
  <si>
    <t>경영관리팀 연수단원 업무만족도 및 건의사항 청취 간담</t>
    <phoneticPr fontId="5" type="noConversion"/>
  </si>
  <si>
    <t>주)스타벅스커피코리아(0230151100)</t>
    <phoneticPr fontId="5" type="noConversion"/>
  </si>
  <si>
    <t>2021.12.02</t>
    <phoneticPr fontId="3" type="noConversion"/>
  </si>
  <si>
    <t>경영관리팀 팀원 소통및 단합을 위한 간담</t>
    <phoneticPr fontId="5" type="noConversion"/>
  </si>
  <si>
    <t>청운숯불갈비(027112625)</t>
    <phoneticPr fontId="5" type="noConversion"/>
  </si>
  <si>
    <t>2021.12.03</t>
    <phoneticPr fontId="3" type="noConversion"/>
  </si>
  <si>
    <t>소통간담회 업무추진비(17조)</t>
    <phoneticPr fontId="5" type="noConversion"/>
  </si>
  <si>
    <t>느루(0211111111)</t>
    <phoneticPr fontId="5" type="noConversion"/>
  </si>
  <si>
    <t>2021.12.08</t>
    <phoneticPr fontId="3" type="noConversion"/>
  </si>
  <si>
    <t>소통간담회 업무추진비(5조)</t>
    <phoneticPr fontId="5" type="noConversion"/>
  </si>
  <si>
    <t>(주)토끼정 서울역사점(023629401) 외</t>
    <phoneticPr fontId="5" type="noConversion"/>
  </si>
  <si>
    <t>2021.12.09</t>
    <phoneticPr fontId="3" type="noConversion"/>
  </si>
  <si>
    <t>소통간담회 업무추진비(10조)</t>
    <phoneticPr fontId="5" type="noConversion"/>
  </si>
  <si>
    <t>에이치디씨아이파크몰주식회사(0220124952)</t>
    <phoneticPr fontId="5" type="noConversion"/>
  </si>
  <si>
    <t>소통간담회 업무추진비(3조)</t>
    <phoneticPr fontId="5" type="noConversion"/>
  </si>
  <si>
    <t>극단 직원</t>
    <phoneticPr fontId="5" type="noConversion"/>
  </si>
  <si>
    <t>2021.12.09</t>
    <phoneticPr fontId="3" type="noConversion"/>
  </si>
  <si>
    <t>소통간담회 업무추진비(8조)</t>
    <phoneticPr fontId="5" type="noConversion"/>
  </si>
  <si>
    <t>(주)아그라센터원(0260308977)</t>
    <phoneticPr fontId="5" type="noConversion"/>
  </si>
  <si>
    <t>2021.12.10</t>
    <phoneticPr fontId="3" type="noConversion"/>
  </si>
  <si>
    <t>소통간담회 업무추진비(12조)</t>
    <phoneticPr fontId="5" type="noConversion"/>
  </si>
  <si>
    <t>2021.12.13</t>
    <phoneticPr fontId="3" type="noConversion"/>
  </si>
  <si>
    <t>소통간담회 업무추진비(6조)</t>
    <phoneticPr fontId="5" type="noConversion"/>
  </si>
  <si>
    <t>(주)카페인신현리아티장가든(0237895849)</t>
    <phoneticPr fontId="5" type="noConversion"/>
  </si>
  <si>
    <t>2021.12.14</t>
    <phoneticPr fontId="3" type="noConversion"/>
  </si>
  <si>
    <t>소통간담회 업무추진비(2조)</t>
    <phoneticPr fontId="5" type="noConversion"/>
  </si>
  <si>
    <t>더레드하우스(0200000000) 외</t>
    <phoneticPr fontId="5" type="noConversion"/>
  </si>
  <si>
    <t>2021.12.15</t>
    <phoneticPr fontId="3" type="noConversion"/>
  </si>
  <si>
    <t>소통간담회 업무추진비(7조)</t>
    <phoneticPr fontId="5" type="noConversion"/>
  </si>
  <si>
    <t>타지(027760777) 외</t>
    <phoneticPr fontId="5" type="noConversion"/>
  </si>
  <si>
    <t>법인카드</t>
    <phoneticPr fontId="3" type="noConversion"/>
  </si>
  <si>
    <t>소통간담회 업무추진비(14조)</t>
    <phoneticPr fontId="5" type="noConversion"/>
  </si>
  <si>
    <t>바비(Bobby)(0200000000)</t>
    <phoneticPr fontId="5" type="noConversion"/>
  </si>
  <si>
    <t>2021.12.17</t>
    <phoneticPr fontId="3" type="noConversion"/>
  </si>
  <si>
    <t>소통간담회 업무추진비(16조)</t>
    <phoneticPr fontId="5" type="noConversion"/>
  </si>
  <si>
    <t>소통간담회 업무추진비(9조)</t>
    <phoneticPr fontId="5" type="noConversion"/>
  </si>
  <si>
    <t>2021.12.22</t>
    <phoneticPr fontId="3" type="noConversion"/>
  </si>
  <si>
    <t>소통간담회 업무추진비(4조)</t>
    <phoneticPr fontId="5" type="noConversion"/>
  </si>
  <si>
    <t>타지(027760777)  외</t>
    <phoneticPr fontId="5" type="noConversion"/>
  </si>
  <si>
    <t>2021.12.23</t>
    <phoneticPr fontId="3" type="noConversion"/>
  </si>
  <si>
    <t>경영관리팀 업무방식 논의 및 소통 간담</t>
    <phoneticPr fontId="5" type="noConversion"/>
  </si>
  <si>
    <t>통큰무한삼겹(023130091)</t>
    <phoneticPr fontId="5" type="noConversion"/>
  </si>
  <si>
    <t>2021.12.27</t>
    <phoneticPr fontId="3" type="noConversion"/>
  </si>
  <si>
    <t>2021년 종무식 용역직원 도시락</t>
    <phoneticPr fontId="5" type="noConversion"/>
  </si>
  <si>
    <t>(주)씨앤피프랜즈일품진진수라광화문(0262268191)</t>
    <phoneticPr fontId="5" type="noConversion"/>
  </si>
  <si>
    <t>용역 직원</t>
    <phoneticPr fontId="5" type="noConversion"/>
  </si>
  <si>
    <t>2021.12.27</t>
    <phoneticPr fontId="3" type="noConversion"/>
  </si>
  <si>
    <t>2021년 우수용역직원 포상금</t>
    <phoneticPr fontId="5" type="noConversion"/>
  </si>
  <si>
    <t>-</t>
    <phoneticPr fontId="5" type="noConversion"/>
  </si>
  <si>
    <t>용역 직원</t>
    <phoneticPr fontId="5" type="noConversion"/>
  </si>
  <si>
    <t>현금</t>
    <phoneticPr fontId="3" type="noConversion"/>
  </si>
  <si>
    <t>2021.12.28</t>
    <phoneticPr fontId="3" type="noConversion"/>
  </si>
  <si>
    <t>경영평가 TF 비대면 간담회</t>
    <phoneticPr fontId="5" type="noConversion"/>
  </si>
  <si>
    <t>(주)스타벅스커피코리아(0230151100)</t>
    <phoneticPr fontId="5" type="noConversion"/>
  </si>
  <si>
    <t>2021.10.29</t>
    <phoneticPr fontId="3" type="noConversion"/>
  </si>
  <si>
    <t>작품개발팀 퇴사자 송별회 간담</t>
    <phoneticPr fontId="5" type="noConversion"/>
  </si>
  <si>
    <t>주)카페인신현리아티장가든(0237895849)</t>
    <phoneticPr fontId="5" type="noConversion"/>
  </si>
  <si>
    <t>작품개발팀 팀원</t>
    <phoneticPr fontId="5" type="noConversion"/>
  </si>
  <si>
    <t>법인카드</t>
    <phoneticPr fontId="3" type="noConversion"/>
  </si>
  <si>
    <t>2021.12.23</t>
    <phoneticPr fontId="3" type="noConversion"/>
  </si>
  <si>
    <t>작품개발팀 퇴사직원 박설아 환송 간담</t>
    <phoneticPr fontId="5" type="noConversion"/>
  </si>
  <si>
    <t>법인카드</t>
    <phoneticPr fontId="3" type="noConversion"/>
  </si>
  <si>
    <t>2021.02.10</t>
    <phoneticPr fontId="3" type="noConversion"/>
  </si>
  <si>
    <t>2021년 시즌단원 계약 협의 간담</t>
    <phoneticPr fontId="5" type="noConversion"/>
  </si>
  <si>
    <t>2021.03.29</t>
    <phoneticPr fontId="3" type="noConversion"/>
  </si>
  <si>
    <t xml:space="preserve">공연기획팀 퇴사자 송별회 진행 </t>
    <phoneticPr fontId="5" type="noConversion"/>
  </si>
  <si>
    <t>㈜스타벅스코리아(0230151100)</t>
    <phoneticPr fontId="5" type="noConversion"/>
  </si>
  <si>
    <t>공연기획팀 팀원</t>
    <phoneticPr fontId="5" type="noConversion"/>
  </si>
  <si>
    <t>법인카드</t>
    <phoneticPr fontId="3" type="noConversion"/>
  </si>
  <si>
    <t>2021.07.01</t>
    <phoneticPr fontId="3" type="noConversion"/>
  </si>
  <si>
    <t xml:space="preserve">시즌단원 성인지감수성교육 내용 의견청취 및 업무공유 </t>
    <phoneticPr fontId="5" type="noConversion"/>
  </si>
  <si>
    <t>주식회사 치즈몰(027940500)외</t>
    <phoneticPr fontId="5" type="noConversion"/>
  </si>
  <si>
    <t>시즌단원,공연기획팀 팀원</t>
    <phoneticPr fontId="5" type="noConversion"/>
  </si>
  <si>
    <t>2021.08.06</t>
    <phoneticPr fontId="3" type="noConversion"/>
  </si>
  <si>
    <t>공연기획팀 퇴사직원송별 및 업무 인수인계 내용 공유</t>
    <phoneticPr fontId="5" type="noConversion"/>
  </si>
  <si>
    <t>㈜우아한형제들(0216610808)</t>
    <phoneticPr fontId="5" type="noConversion"/>
  </si>
  <si>
    <t>2021.10.21</t>
    <phoneticPr fontId="3" type="noConversion"/>
  </si>
  <si>
    <t>공연기획팀 2022년 시즌단원 사전간담회</t>
    <phoneticPr fontId="5" type="noConversion"/>
  </si>
  <si>
    <t>㈜우아한형제들(0216610808) 외</t>
    <phoneticPr fontId="5" type="noConversion"/>
  </si>
  <si>
    <t>시즌단원,공연기획팀 팀원</t>
    <phoneticPr fontId="5" type="noConversion"/>
  </si>
  <si>
    <t>법인카드</t>
    <phoneticPr fontId="3" type="noConversion"/>
  </si>
  <si>
    <t>2021.11.11</t>
    <phoneticPr fontId="3" type="noConversion"/>
  </si>
  <si>
    <t>공연기획팀 신규인력환영 및 부서단합 및 소통도모</t>
    <phoneticPr fontId="5" type="noConversion"/>
  </si>
  <si>
    <t>주식회사 카페인신현리아티장가든(0237895849)</t>
    <phoneticPr fontId="5" type="noConversion"/>
  </si>
  <si>
    <t>2021.11.30</t>
    <phoneticPr fontId="3" type="noConversion"/>
  </si>
  <si>
    <t>공연기획팀 퇴사직원 송별 및 이후일정, 팀 내 단합도모</t>
    <phoneticPr fontId="5" type="noConversion"/>
  </si>
  <si>
    <t>마이프렌드쎄르지오(027903229)</t>
    <phoneticPr fontId="5" type="noConversion"/>
  </si>
  <si>
    <t>2021.12.23</t>
    <phoneticPr fontId="3" type="noConversion"/>
  </si>
  <si>
    <t>공연기획팀 2022제작진행요원 사전 간담회</t>
    <phoneticPr fontId="5" type="noConversion"/>
  </si>
  <si>
    <t>주)스타벅스커피코리아(0230151100)</t>
    <phoneticPr fontId="5" type="noConversion"/>
  </si>
  <si>
    <t>진행요원, 공연기획팀 팀원</t>
    <phoneticPr fontId="5" type="noConversion"/>
  </si>
  <si>
    <t>2021.12.24</t>
    <phoneticPr fontId="3" type="noConversion"/>
  </si>
  <si>
    <t>공연기획팀 연수단원 송별 및 부서 단합,소통 간담</t>
    <phoneticPr fontId="5" type="noConversion"/>
  </si>
  <si>
    <t>식사시간y(07000000000)</t>
    <phoneticPr fontId="5" type="noConversion"/>
  </si>
  <si>
    <t>공연기획팀 팀원</t>
    <phoneticPr fontId="5" type="noConversion"/>
  </si>
  <si>
    <t>2021.01.15</t>
    <phoneticPr fontId="3" type="noConversion"/>
  </si>
  <si>
    <t>홍보마케팅팀 언론홍보 및 기관홍보 업무분장 간담</t>
    <phoneticPr fontId="5" type="noConversion"/>
  </si>
  <si>
    <t>(주)티원서울역(023920987)</t>
    <phoneticPr fontId="5" type="noConversion"/>
  </si>
  <si>
    <t>홍보마케팅팀 팀원</t>
    <phoneticPr fontId="5" type="noConversion"/>
  </si>
  <si>
    <t>2021.05.27</t>
    <phoneticPr fontId="3" type="noConversion"/>
  </si>
  <si>
    <t>홍보마케팅팀 비대면간담회 부서업무공유 및 부서내 친목 강화</t>
    <phoneticPr fontId="5" type="noConversion"/>
  </si>
  <si>
    <t>홍보마케팅팀 팀원</t>
    <phoneticPr fontId="5" type="noConversion"/>
  </si>
  <si>
    <t>2021.12.24</t>
    <phoneticPr fontId="3" type="noConversion"/>
  </si>
  <si>
    <t>홍보마케팅팀 비대면 간담회</t>
    <phoneticPr fontId="5" type="noConversion"/>
  </si>
  <si>
    <t>홍보마케팅팀 팀원</t>
    <phoneticPr fontId="5" type="noConversion"/>
  </si>
  <si>
    <t>법인카드</t>
    <phoneticPr fontId="3" type="noConversion"/>
  </si>
  <si>
    <t>2021.01.08</t>
    <phoneticPr fontId="3" type="noConversion"/>
  </si>
  <si>
    <t>무대기술팀 상반기 보수 관련 파트별 일정 협의 간담</t>
    <phoneticPr fontId="5" type="noConversion"/>
  </si>
  <si>
    <t>태화장(027136664)</t>
    <phoneticPr fontId="5" type="noConversion"/>
  </si>
  <si>
    <t>무대기술팀 팀원</t>
    <phoneticPr fontId="5" type="noConversion"/>
  </si>
  <si>
    <t>법인카드</t>
    <phoneticPr fontId="3" type="noConversion"/>
  </si>
  <si>
    <t>2021.01.13</t>
    <phoneticPr fontId="3" type="noConversion"/>
  </si>
  <si>
    <t>무대기술팀 의상파트 간담</t>
    <phoneticPr fontId="5" type="noConversion"/>
  </si>
  <si>
    <t>유키사키(0211141111)</t>
    <phoneticPr fontId="5" type="noConversion"/>
  </si>
  <si>
    <t>법인카드</t>
    <phoneticPr fontId="3" type="noConversion"/>
  </si>
  <si>
    <t>2021.01.14</t>
    <phoneticPr fontId="3" type="noConversion"/>
  </si>
  <si>
    <t>무대기술팀 조명파트 연수단원 간담</t>
    <phoneticPr fontId="5" type="noConversion"/>
  </si>
  <si>
    <t>공일부엌(023137207)</t>
    <phoneticPr fontId="5" type="noConversion"/>
  </si>
  <si>
    <t>무대기술팀 팀원</t>
    <phoneticPr fontId="5" type="noConversion"/>
  </si>
  <si>
    <t>2021.01.15</t>
    <phoneticPr fontId="3" type="noConversion"/>
  </si>
  <si>
    <t>무대기술팀 연수단원 사업 업무 협의 간담</t>
    <phoneticPr fontId="5" type="noConversion"/>
  </si>
  <si>
    <r>
      <rPr>
        <sz val="8"/>
        <color indexed="8"/>
        <rFont val="맑은 고딕"/>
        <family val="3"/>
        <charset val="129"/>
        <scheme val="major"/>
      </rPr>
      <t>(주)에스앤에스컴퍼니</t>
    </r>
    <r>
      <rPr>
        <sz val="9"/>
        <color indexed="8"/>
        <rFont val="맑은 고딕"/>
        <family val="3"/>
        <charset val="129"/>
        <scheme val="major"/>
      </rPr>
      <t xml:space="preserve"> 서울역사점(020000000)</t>
    </r>
    <phoneticPr fontId="5" type="noConversion"/>
  </si>
  <si>
    <t>2021.01.29</t>
    <phoneticPr fontId="3" type="noConversion"/>
  </si>
  <si>
    <t>무대기술팀 음향파트 상반기 보수 간담</t>
    <phoneticPr fontId="5" type="noConversion"/>
  </si>
  <si>
    <t>깡통만두(027944243)</t>
    <phoneticPr fontId="5" type="noConversion"/>
  </si>
  <si>
    <t>2021.03.23</t>
    <phoneticPr fontId="3" type="noConversion"/>
  </si>
  <si>
    <t>무대기술팀 무대공통소모품 수요조사 간담</t>
    <phoneticPr fontId="5" type="noConversion"/>
  </si>
  <si>
    <t>2021.05.03</t>
    <phoneticPr fontId="3" type="noConversion"/>
  </si>
  <si>
    <t>조명파이프 보관 카트제작 및 보관방법 관련 업무협의 간담</t>
    <phoneticPr fontId="5" type="noConversion"/>
  </si>
  <si>
    <t>떡볶이상회(023638508)</t>
    <phoneticPr fontId="5" type="noConversion"/>
  </si>
  <si>
    <t>2021.05.10</t>
    <phoneticPr fontId="3" type="noConversion"/>
  </si>
  <si>
    <t>무대기술팀 상반기 공연 셋업,철수 담당업무 관련 논의</t>
    <phoneticPr fontId="5" type="noConversion"/>
  </si>
  <si>
    <t>법인카드</t>
    <phoneticPr fontId="3" type="noConversion"/>
  </si>
  <si>
    <t>2021.05.24</t>
    <phoneticPr fontId="3" type="noConversion"/>
  </si>
  <si>
    <t>무대기술팀 공연물품 이동 운반관련 업무협의</t>
    <phoneticPr fontId="5" type="noConversion"/>
  </si>
  <si>
    <t>2021.07.02</t>
    <phoneticPr fontId="3" type="noConversion"/>
  </si>
  <si>
    <t>무대기술팀 상반기 무대보수관련 업무협의</t>
    <phoneticPr fontId="5" type="noConversion"/>
  </si>
  <si>
    <t>떡볶이상회(023638508)</t>
    <phoneticPr fontId="5" type="noConversion"/>
  </si>
  <si>
    <t>법인카드</t>
    <phoneticPr fontId="3" type="noConversion"/>
  </si>
  <si>
    <t>2021.07.19</t>
    <phoneticPr fontId="3" type="noConversion"/>
  </si>
  <si>
    <t>무대기술팀 하반기 무대보수관련 업무협의</t>
    <phoneticPr fontId="5" type="noConversion"/>
  </si>
  <si>
    <t>㈜우아한형제들(0216610808)</t>
    <phoneticPr fontId="5" type="noConversion"/>
  </si>
  <si>
    <t>2021.09.24</t>
    <phoneticPr fontId="3" type="noConversion"/>
  </si>
  <si>
    <t>무대기술팀 포천창고 보관물품 업무협의</t>
    <phoneticPr fontId="5" type="noConversion"/>
  </si>
  <si>
    <t>무대기술팀 팀원</t>
    <phoneticPr fontId="5" type="noConversion"/>
  </si>
  <si>
    <t>법인카드</t>
    <phoneticPr fontId="3" type="noConversion"/>
  </si>
  <si>
    <t>2021.09.30</t>
    <phoneticPr fontId="3" type="noConversion"/>
  </si>
  <si>
    <t xml:space="preserve">무대기술팀 22년 음향파트 공연담당 배정 업무협의 </t>
    <phoneticPr fontId="5" type="noConversion"/>
  </si>
  <si>
    <t>2021.10.02</t>
    <phoneticPr fontId="3" type="noConversion"/>
  </si>
  <si>
    <t>무대기술팀 국회의원 요청자료 정리 및 22년 라인업회의</t>
    <phoneticPr fontId="5" type="noConversion"/>
  </si>
  <si>
    <t>무모한초밥(숙명여대점)(0222722187)</t>
    <phoneticPr fontId="5" type="noConversion"/>
  </si>
  <si>
    <t>2021.10.25</t>
    <phoneticPr fontId="3" type="noConversion"/>
  </si>
  <si>
    <t>무대기술팀 명동예술극장 의상실관련 파트별 논의</t>
    <phoneticPr fontId="5" type="noConversion"/>
  </si>
  <si>
    <t>석기정 서울역점(0216610808)</t>
    <phoneticPr fontId="5" type="noConversion"/>
  </si>
  <si>
    <t>2021.11.03</t>
    <phoneticPr fontId="3" type="noConversion"/>
  </si>
  <si>
    <t>무대기술팀 직원병문안 간담</t>
    <phoneticPr fontId="5" type="noConversion"/>
  </si>
  <si>
    <t>주식회사 커피뚜깡(025013790)</t>
    <phoneticPr fontId="5" type="noConversion"/>
  </si>
  <si>
    <t>2021.11.10</t>
    <phoneticPr fontId="3" type="noConversion"/>
  </si>
  <si>
    <t>무대기술팀 명동예술극장 지하 의상시설 정비 업무 회의</t>
    <phoneticPr fontId="5" type="noConversion"/>
  </si>
  <si>
    <t>레몬(027136686)</t>
    <phoneticPr fontId="5" type="noConversion"/>
  </si>
  <si>
    <t>무대기술팀 팀원</t>
    <phoneticPr fontId="5" type="noConversion"/>
  </si>
  <si>
    <t>법인카드</t>
    <phoneticPr fontId="3" type="noConversion"/>
  </si>
  <si>
    <t>무대기술팀 명동예술극장 소모품현환 파악 업무협의</t>
    <phoneticPr fontId="5" type="noConversion"/>
  </si>
  <si>
    <t>하동관(027765656)</t>
    <phoneticPr fontId="5" type="noConversion"/>
  </si>
  <si>
    <t>무대기술팀 팀원</t>
    <phoneticPr fontId="5" type="noConversion"/>
  </si>
  <si>
    <t>2021.12.08</t>
    <phoneticPr fontId="3" type="noConversion"/>
  </si>
  <si>
    <t>무대기술팀 음향파트 업무공유 및 문제점논의,계획</t>
    <phoneticPr fontId="5" type="noConversion"/>
  </si>
  <si>
    <t>양문(0200000000)</t>
    <phoneticPr fontId="5" type="noConversion"/>
  </si>
  <si>
    <t>2021.12.16</t>
    <phoneticPr fontId="3" type="noConversion"/>
  </si>
  <si>
    <t>무대기술팀 의상파트 2021 업무 내용정리</t>
    <phoneticPr fontId="5" type="noConversion"/>
  </si>
  <si>
    <t>명동길 신신(027729489)</t>
    <phoneticPr fontId="5" type="noConversion"/>
  </si>
  <si>
    <t>2021.12.23</t>
    <phoneticPr fontId="3" type="noConversion"/>
  </si>
  <si>
    <t>무대기술팀 조명파트 2021 업무 내용정리 및 22년 공연담당 협의</t>
    <phoneticPr fontId="5" type="noConversion"/>
  </si>
  <si>
    <t>후암편백(023182208)</t>
    <phoneticPr fontId="5" type="noConversion"/>
  </si>
  <si>
    <t>법인카드</t>
    <phoneticPr fontId="3" type="noConversion"/>
  </si>
  <si>
    <t>2021.01.15</t>
    <phoneticPr fontId="3" type="noConversion"/>
  </si>
  <si>
    <t>어린이청소년극연구소 업무협의 간담</t>
    <phoneticPr fontId="5" type="noConversion"/>
  </si>
  <si>
    <t>서울부띠끄(023632091)</t>
    <phoneticPr fontId="5" type="noConversion"/>
  </si>
  <si>
    <t>어린이청소년연구소 팀원</t>
    <phoneticPr fontId="5" type="noConversion"/>
  </si>
  <si>
    <t>법인카드</t>
    <phoneticPr fontId="3" type="noConversion"/>
  </si>
  <si>
    <t>2021.03.09</t>
    <phoneticPr fontId="3" type="noConversion"/>
  </si>
  <si>
    <t>한화역사(롯데마트)서울역점(0221458000)</t>
    <phoneticPr fontId="5" type="noConversion"/>
  </si>
  <si>
    <t xml:space="preserve">업무 관계자 </t>
    <phoneticPr fontId="5" type="noConversion"/>
  </si>
  <si>
    <t>법인카드</t>
    <phoneticPr fontId="3" type="noConversion"/>
  </si>
  <si>
    <t>2021년도 예술감독 업무추진비 집행내역</t>
    <phoneticPr fontId="3" type="noConversion"/>
  </si>
  <si>
    <t>(2021.12.31기준)</t>
    <phoneticPr fontId="5" type="noConversion"/>
  </si>
  <si>
    <t>사용일자</t>
    <phoneticPr fontId="3" type="noConversion"/>
  </si>
  <si>
    <t>사용시간</t>
    <phoneticPr fontId="5" type="noConversion"/>
  </si>
  <si>
    <t>집행내역 (목적)</t>
    <phoneticPr fontId="3" type="noConversion"/>
  </si>
  <si>
    <t>사용처(장소)</t>
    <phoneticPr fontId="3" type="noConversion"/>
  </si>
  <si>
    <t>집행대상자</t>
    <phoneticPr fontId="3" type="noConversion"/>
  </si>
  <si>
    <t>집행구분</t>
    <phoneticPr fontId="3" type="noConversion"/>
  </si>
  <si>
    <t>인원(명)</t>
    <phoneticPr fontId="3" type="noConversion"/>
  </si>
  <si>
    <t>집행금액</t>
    <phoneticPr fontId="3" type="noConversion"/>
  </si>
  <si>
    <t>예술감독, 문체부 직원 간담회</t>
  </si>
  <si>
    <t>대하(027163111)</t>
  </si>
  <si>
    <t>유관기관 관계자</t>
    <phoneticPr fontId="5" type="noConversion"/>
  </si>
  <si>
    <t>법인카드</t>
    <phoneticPr fontId="5" type="noConversion"/>
  </si>
  <si>
    <t>예술감독, 2021 참여 연출가 사전간담회</t>
  </si>
  <si>
    <t>스타벅스 서울역서부점 외1곳(15223232)</t>
    <phoneticPr fontId="5" type="noConversion"/>
  </si>
  <si>
    <t>연출가</t>
    <phoneticPr fontId="5" type="noConversion"/>
  </si>
  <si>
    <t>법인카드</t>
    <phoneticPr fontId="5" type="noConversion"/>
  </si>
  <si>
    <t>예술감독, 연출가 간담회</t>
  </si>
  <si>
    <t>청운숯불갈비(027112625)</t>
  </si>
  <si>
    <t>예술감독, 경영관리팀 직원 간담회</t>
  </si>
  <si>
    <t>오소갈비(01057599329)</t>
  </si>
  <si>
    <t>극단 직원</t>
    <phoneticPr fontId="5" type="noConversion"/>
  </si>
  <si>
    <t>예술감독, 직원 도시락 간담회</t>
  </si>
  <si>
    <t>본도시락(027114282)</t>
  </si>
  <si>
    <t>예술감독, 어린이청소년극연구소장 면담</t>
  </si>
  <si>
    <t>유즈라멘만리동점(01090001573)</t>
  </si>
  <si>
    <t>1월소계</t>
    <phoneticPr fontId="5" type="noConversion"/>
  </si>
  <si>
    <t>카드</t>
    <phoneticPr fontId="3" type="noConversion"/>
  </si>
  <si>
    <t>현금</t>
    <phoneticPr fontId="3" type="noConversion"/>
  </si>
  <si>
    <t>11:21:36</t>
  </si>
  <si>
    <t>예술감독, 연출 및 작가 간담회</t>
  </si>
  <si>
    <t>연출가,작가</t>
    <phoneticPr fontId="5" type="noConversion"/>
  </si>
  <si>
    <t>2월소계</t>
    <phoneticPr fontId="5" type="noConversion"/>
  </si>
  <si>
    <t>카드</t>
    <phoneticPr fontId="3" type="noConversion"/>
  </si>
  <si>
    <t>법인카드</t>
    <phoneticPr fontId="5" type="noConversion"/>
  </si>
  <si>
    <t>예술감독, 연극인 간담회</t>
  </si>
  <si>
    <t>연극인</t>
    <phoneticPr fontId="5" type="noConversion"/>
  </si>
  <si>
    <t>예술감독, 날아가 버린 새 공연 관람</t>
  </si>
  <si>
    <t>인터파크티켓(0211131111)</t>
  </si>
  <si>
    <t>석기정(027048203)</t>
  </si>
  <si>
    <t>3월소계</t>
    <phoneticPr fontId="5" type="noConversion"/>
  </si>
  <si>
    <t>예술감독, 공연 축하 다과 구매</t>
  </si>
  <si>
    <t>㈜지앤비후르츠(027015592)</t>
  </si>
  <si>
    <t>연출가,배우</t>
    <phoneticPr fontId="5" type="noConversion"/>
  </si>
  <si>
    <t>예술감독, 블랙리스트 피해자 간담회</t>
    <phoneticPr fontId="5" type="noConversion"/>
  </si>
  <si>
    <t>오소갈비 외 1곳(01057599329)</t>
  </si>
  <si>
    <t>관계자</t>
    <phoneticPr fontId="5" type="noConversion"/>
  </si>
  <si>
    <t>예술감독, 공연 축하 도시락 구매</t>
  </si>
  <si>
    <t>본도시락대학로점(027474282)</t>
  </si>
  <si>
    <t xml:space="preserve">작가,배우 </t>
    <phoneticPr fontId="5" type="noConversion"/>
  </si>
  <si>
    <t>법인카드</t>
    <phoneticPr fontId="5" type="noConversion"/>
  </si>
  <si>
    <t>4월소계</t>
    <phoneticPr fontId="5" type="noConversion"/>
  </si>
  <si>
    <t>예술감독, 작가 간담회</t>
    <phoneticPr fontId="5" type="noConversion"/>
  </si>
  <si>
    <t>서울역사명가의뜰(023654831)</t>
  </si>
  <si>
    <t xml:space="preserve">작가 </t>
    <phoneticPr fontId="5" type="noConversion"/>
  </si>
  <si>
    <t>예술감독, 연출가 간담회</t>
    <phoneticPr fontId="5" type="noConversion"/>
  </si>
  <si>
    <t xml:space="preserve">연출가 </t>
    <phoneticPr fontId="5" type="noConversion"/>
  </si>
  <si>
    <t>예술감독, 박본 신작 해외스태프 간담회</t>
    <phoneticPr fontId="5" type="noConversion"/>
  </si>
  <si>
    <t>공연관계자</t>
    <phoneticPr fontId="5" type="noConversion"/>
  </si>
  <si>
    <t>5월소계</t>
    <phoneticPr fontId="5" type="noConversion"/>
  </si>
  <si>
    <t>예술감독, 블랙리스트 이행협치추진단 위원 자문회의</t>
  </si>
  <si>
    <t>예술감독, 원로 연극인 공연 축하 떡 구매</t>
  </si>
  <si>
    <t>우아한형제들(16000987)</t>
  </si>
  <si>
    <t>공연관계자</t>
    <phoneticPr fontId="5" type="noConversion"/>
  </si>
  <si>
    <t>예술감독, 공연 축하 떡 구매</t>
  </si>
  <si>
    <t>떡파는사람들서울(15444427)</t>
  </si>
  <si>
    <t>예술감독, 2022 공연 라인업 업무 논의</t>
  </si>
  <si>
    <t>티원서울역(023920985)</t>
  </si>
  <si>
    <t>6월소계</t>
    <phoneticPr fontId="5" type="noConversion"/>
  </si>
  <si>
    <t>예술감독, SPAF 참가작 검토 업무협의</t>
  </si>
  <si>
    <t>예술감독, 현장소통자문 업무협의</t>
  </si>
  <si>
    <t>예술감독, 엔젤스 인 아메리카 연출가 미팅</t>
    <phoneticPr fontId="5" type="noConversion"/>
  </si>
  <si>
    <t xml:space="preserve">예술감독, 창작공감:연출, 시즌단원 격려 </t>
    <phoneticPr fontId="5" type="noConversion"/>
  </si>
  <si>
    <t>시즌단원</t>
    <phoneticPr fontId="5" type="noConversion"/>
  </si>
  <si>
    <t>예술감독, 창작공감:작가, 업무협의</t>
  </si>
  <si>
    <t>제일제면소 서울스퀘어점(0264568625)</t>
  </si>
  <si>
    <t>예술감독, 신임 서울예술단 이사장 간담회</t>
    <phoneticPr fontId="5" type="noConversion"/>
  </si>
  <si>
    <t>예술감독, 작품추천자문회의 업무 논의</t>
  </si>
  <si>
    <t>자문위원</t>
    <phoneticPr fontId="5" type="noConversion"/>
  </si>
  <si>
    <t>7월소계</t>
    <phoneticPr fontId="5" type="noConversion"/>
  </si>
  <si>
    <t>예술감독, 만선 연출가 미팅</t>
    <phoneticPr fontId="5" type="noConversion"/>
  </si>
  <si>
    <t xml:space="preserve">예술감독, 극단운영 자문회의 </t>
  </si>
  <si>
    <t>예술감독, 무대디자이너 미팅</t>
  </si>
  <si>
    <t>예술감독, 2022년 시즌단원 1차 오디션 실무자 식비</t>
  </si>
  <si>
    <t>극단 직원,관계자</t>
    <phoneticPr fontId="5" type="noConversion"/>
  </si>
  <si>
    <t>예술감독, 2022년 시즌단원 1차 오디션 심사위원 식비</t>
  </si>
  <si>
    <t>심사위원</t>
    <phoneticPr fontId="5" type="noConversion"/>
  </si>
  <si>
    <t>예술감독, 2022년 시즌단원 1차 오디션 관계자 식비</t>
  </si>
  <si>
    <t>심사위원 및 극단 직원,관계자</t>
    <phoneticPr fontId="5" type="noConversion"/>
  </si>
  <si>
    <t>연출가</t>
    <phoneticPr fontId="5" type="noConversion"/>
  </si>
  <si>
    <t>예술감독, 2022년 시즌단원 실연 오디션 음료비</t>
  </si>
  <si>
    <t>스타벅스 명동메트로점(1522-3232)</t>
  </si>
  <si>
    <t>예술감독, 2022년 시즌단원 실연 오디션 다과비</t>
  </si>
  <si>
    <t>에그드랍 서울테라스점(0236331209)</t>
  </si>
  <si>
    <t>예술감독, 창작공감:연출 운영관련 미팅</t>
    <phoneticPr fontId="5" type="noConversion"/>
  </si>
  <si>
    <t>8월소계</t>
    <phoneticPr fontId="5" type="noConversion"/>
  </si>
  <si>
    <t>-</t>
  </si>
  <si>
    <t>예술감독, 파이낸셜뉴스 기자 결혼 축의금</t>
    <phoneticPr fontId="5" type="noConversion"/>
  </si>
  <si>
    <t>기자</t>
    <phoneticPr fontId="5" type="noConversion"/>
  </si>
  <si>
    <t>현금</t>
    <phoneticPr fontId="5" type="noConversion"/>
  </si>
  <si>
    <t>9월소계</t>
    <phoneticPr fontId="5" type="noConversion"/>
  </si>
  <si>
    <t>예술감독, 창작공감:연출 운영위원 미팅</t>
    <phoneticPr fontId="5" type="noConversion"/>
  </si>
  <si>
    <t>운영위원</t>
    <phoneticPr fontId="5" type="noConversion"/>
  </si>
  <si>
    <t>예술감독, 2022년 시즌단원 운영관련 미팅</t>
  </si>
  <si>
    <t>배우</t>
    <phoneticPr fontId="5" type="noConversion"/>
  </si>
  <si>
    <t>예술감독, 용인문화재단 사무국장 미팅</t>
  </si>
  <si>
    <t>예술감독, 2022년 공연 라인업 회의</t>
  </si>
  <si>
    <t>예술감독, 시즌단원 면담</t>
  </si>
  <si>
    <t>시즌단원</t>
    <phoneticPr fontId="5" type="noConversion"/>
  </si>
  <si>
    <t>10월소계</t>
    <phoneticPr fontId="5" type="noConversion"/>
  </si>
  <si>
    <t>예술감독, 간부 간담회</t>
    <phoneticPr fontId="5" type="noConversion"/>
  </si>
  <si>
    <t>딘다이펑 명동점(02378927789)</t>
  </si>
  <si>
    <t>예술감독, 기자 간담회</t>
    <phoneticPr fontId="5" type="noConversion"/>
  </si>
  <si>
    <t>레몬(027136686)</t>
  </si>
  <si>
    <t>11월소계</t>
    <phoneticPr fontId="5" type="noConversion"/>
  </si>
  <si>
    <t>예술감독, 홍보마케팅팀 직원 결혼 축의금</t>
  </si>
  <si>
    <t>예술감독, 유관단체 대표 취임 축하 선물</t>
  </si>
  <si>
    <t>예술감독, 무대기술팀 직원 간담회(1차)</t>
    <phoneticPr fontId="5" type="noConversion"/>
  </si>
  <si>
    <t>우아한형제들(0216610808)</t>
  </si>
  <si>
    <t>예술감독, 무대기술팀 직원 간담회(2차)</t>
  </si>
  <si>
    <t>채선당도시락(023198989)</t>
  </si>
  <si>
    <t>11:45:43</t>
  </si>
  <si>
    <t>예술감독, 어린이청소년극연구소 노고치하 및 소통간담</t>
    <phoneticPr fontId="5" type="noConversion"/>
  </si>
  <si>
    <t>예술감독, 공연기획팀 직원 간담회</t>
  </si>
  <si>
    <t>예술감독, 인턴 간담회</t>
  </si>
  <si>
    <t xml:space="preserve">예술감독, 올해의 연극인상 시상식 개최 축하 선물 </t>
    <phoneticPr fontId="5" type="noConversion"/>
  </si>
  <si>
    <t>예술감독, 사무국장 간담회</t>
    <phoneticPr fontId="5" type="noConversion"/>
  </si>
  <si>
    <t>사무국장</t>
    <phoneticPr fontId="5" type="noConversion"/>
  </si>
  <si>
    <t>예술감독, 연극계 인사 간담회</t>
  </si>
  <si>
    <t>평강삼계탕 장충동점(0222687775)</t>
  </si>
  <si>
    <t xml:space="preserve">연출,평론가 </t>
    <phoneticPr fontId="5" type="noConversion"/>
  </si>
  <si>
    <t>12월소계</t>
    <phoneticPr fontId="5" type="noConversion"/>
  </si>
  <si>
    <t>카드</t>
    <phoneticPr fontId="3" type="noConversion"/>
  </si>
  <si>
    <t xml:space="preserve">2021년 합계 </t>
    <phoneticPr fontId="5" type="noConversion"/>
  </si>
  <si>
    <t>2021년도 사무국장 업무추진비 집행내역</t>
    <phoneticPr fontId="3" type="noConversion"/>
  </si>
  <si>
    <t>(2021.12.31기준)</t>
    <phoneticPr fontId="5" type="noConversion"/>
  </si>
  <si>
    <t>사무국장, 극단 정책 자문위원 간담회</t>
  </si>
  <si>
    <t>태화장(027136664)</t>
  </si>
  <si>
    <t>사무국장, 용역직원 설 선물 구매</t>
  </si>
  <si>
    <t>우체국쇼핑(15881300)</t>
  </si>
  <si>
    <t>극단용역직원</t>
    <phoneticPr fontId="5" type="noConversion"/>
  </si>
  <si>
    <t>사무국장, 위계폭력 예방교육 논의</t>
  </si>
  <si>
    <t xml:space="preserve">연출가 </t>
    <phoneticPr fontId="5" type="noConversion"/>
  </si>
  <si>
    <t>사무국장, 공연축하 다과 구매</t>
  </si>
  <si>
    <t>㈜지앤비후르츠</t>
  </si>
  <si>
    <t>사무국장, 현장 연극인 간담회</t>
  </si>
  <si>
    <t>개미식당(027163171)</t>
  </si>
  <si>
    <t>사무국장, 용역직원 추석 선물 구매</t>
  </si>
  <si>
    <t>트윙클 라이프(07080646426)</t>
  </si>
  <si>
    <t>8월소계</t>
    <phoneticPr fontId="5" type="noConversion"/>
  </si>
  <si>
    <t>9월소계</t>
    <phoneticPr fontId="5" type="noConversion"/>
  </si>
  <si>
    <t>사무국장, 직원 연말 노고치하 선물 구매</t>
  </si>
  <si>
    <t>누반스토리(01090207768)</t>
  </si>
  <si>
    <t>극단직원 및 용역직원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</si>
</sst>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2" formatCode="_-&quot;₩&quot;* #,##0_-;\-&quot;₩&quot;* #,##0_-;_-&quot;₩&quot;* &quot;-&quot;_-;_-@_-"/>
    <numFmt numFmtId="41" formatCode="_-* #,##0_-;\-* #,##0_-;_-* &quot;-&quot;_-;_-@_-"/>
    <numFmt numFmtId="176" formatCode="#,##0&quot;회&quot;"/>
    <numFmt numFmtId="177" formatCode="0_);[Red]\(0\)"/>
  </numFmts>
  <fonts count="24" x14ac:knownFonts="1">
    <font>
      <sz val="9"/>
      <color indexed="8"/>
      <name val="굴림체"/>
      <family val="3"/>
      <charset val="129"/>
    </font>
    <font>
      <sz val="9"/>
      <color indexed="8"/>
      <name val="굴림체"/>
      <family val="3"/>
      <charset val="129"/>
    </font>
    <font>
      <sz val="9"/>
      <color indexed="8"/>
      <name val="굴림체"/>
      <family val="3"/>
      <charset val="129"/>
    </font>
    <font>
      <sz val="8"/>
      <name val="돋움"/>
      <family val="3"/>
      <charset val="129"/>
    </font>
    <font>
      <sz val="11"/>
      <name val="돋움"/>
      <family val="3"/>
      <charset val="129"/>
    </font>
    <font>
      <sz val="8"/>
      <name val="굴림체"/>
      <family val="3"/>
      <charset val="129"/>
    </font>
    <font>
      <sz val="9"/>
      <color indexed="8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sz val="9"/>
      <name val="맑은 고딕"/>
      <family val="3"/>
      <charset val="129"/>
      <scheme val="major"/>
    </font>
    <font>
      <sz val="9"/>
      <color indexed="63"/>
      <name val="맑은 고딕"/>
      <family val="3"/>
      <charset val="129"/>
      <scheme val="major"/>
    </font>
    <font>
      <sz val="9"/>
      <color theme="1"/>
      <name val="맑은 고딕"/>
      <family val="3"/>
      <charset val="129"/>
      <scheme val="major"/>
    </font>
    <font>
      <b/>
      <sz val="12"/>
      <color theme="0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9"/>
      <color indexed="8"/>
      <name val="맑은 고딕"/>
      <family val="3"/>
      <charset val="129"/>
      <scheme val="major"/>
    </font>
    <font>
      <sz val="8"/>
      <color indexed="8"/>
      <name val="맑은 고딕"/>
      <family val="3"/>
      <charset val="129"/>
      <scheme val="major"/>
    </font>
    <font>
      <sz val="8"/>
      <color theme="1"/>
      <name val="맑은 고딕"/>
      <family val="3"/>
      <charset val="129"/>
      <scheme val="major"/>
    </font>
    <font>
      <sz val="10"/>
      <color indexed="8"/>
      <name val="맑은 고딕"/>
      <family val="3"/>
      <charset val="129"/>
      <scheme val="major"/>
    </font>
    <font>
      <b/>
      <sz val="12"/>
      <color theme="0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  <font>
      <sz val="9"/>
      <color indexed="63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3">
    <xf numFmtId="0" fontId="0" fillId="0" borderId="0"/>
    <xf numFmtId="9" fontId="4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4" fillId="0" borderId="0"/>
    <xf numFmtId="0" fontId="2" fillId="0" borderId="0"/>
    <xf numFmtId="0" fontId="4" fillId="0" borderId="0"/>
    <xf numFmtId="0" fontId="1" fillId="0" borderId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0" borderId="0"/>
  </cellStyleXfs>
  <cellXfs count="166">
    <xf numFmtId="0" fontId="0" fillId="0" borderId="0" xfId="0" applyNumberFormat="1" applyFont="1" applyFill="1" applyBorder="1" applyAlignment="1" applyProtection="1"/>
    <xf numFmtId="0" fontId="6" fillId="2" borderId="0" xfId="0" applyNumberFormat="1" applyFont="1" applyFill="1" applyBorder="1" applyAlignment="1" applyProtection="1"/>
    <xf numFmtId="41" fontId="7" fillId="2" borderId="0" xfId="2" applyFont="1" applyFill="1" applyBorder="1" applyAlignment="1" applyProtection="1"/>
    <xf numFmtId="0" fontId="6" fillId="2" borderId="0" xfId="0" applyNumberFormat="1" applyFont="1" applyFill="1" applyBorder="1" applyAlignment="1" applyProtection="1">
      <alignment vertical="center"/>
    </xf>
    <xf numFmtId="0" fontId="8" fillId="2" borderId="0" xfId="0" applyNumberFormat="1" applyFont="1" applyFill="1" applyBorder="1" applyAlignment="1" applyProtection="1">
      <alignment vertical="center"/>
    </xf>
    <xf numFmtId="0" fontId="6" fillId="2" borderId="0" xfId="0" applyNumberFormat="1" applyFont="1" applyFill="1" applyBorder="1" applyAlignment="1" applyProtection="1">
      <alignment horizontal="center" vertical="center"/>
    </xf>
    <xf numFmtId="176" fontId="9" fillId="3" borderId="1" xfId="8" applyNumberFormat="1" applyFont="1" applyFill="1" applyBorder="1" applyAlignment="1">
      <alignment horizontal="center" vertical="center"/>
    </xf>
    <xf numFmtId="0" fontId="6" fillId="2" borderId="0" xfId="0" applyNumberFormat="1" applyFont="1" applyFill="1" applyBorder="1" applyAlignment="1" applyProtection="1">
      <alignment horizontal="center"/>
    </xf>
    <xf numFmtId="0" fontId="11" fillId="5" borderId="6" xfId="0" applyFont="1" applyFill="1" applyBorder="1" applyAlignment="1" applyProtection="1">
      <alignment horizontal="center" vertical="center"/>
    </xf>
    <xf numFmtId="176" fontId="11" fillId="5" borderId="3" xfId="0" applyNumberFormat="1" applyFont="1" applyFill="1" applyBorder="1" applyAlignment="1" applyProtection="1">
      <alignment horizontal="center" vertical="center"/>
    </xf>
    <xf numFmtId="0" fontId="11" fillId="5" borderId="7" xfId="0" applyFont="1" applyFill="1" applyBorder="1" applyAlignment="1" applyProtection="1">
      <alignment horizontal="center" vertical="center"/>
    </xf>
    <xf numFmtId="176" fontId="11" fillId="5" borderId="8" xfId="0" applyNumberFormat="1" applyFont="1" applyFill="1" applyBorder="1" applyAlignment="1" applyProtection="1">
      <alignment horizontal="center" vertical="center"/>
    </xf>
    <xf numFmtId="0" fontId="8" fillId="3" borderId="6" xfId="0" applyFont="1" applyFill="1" applyBorder="1" applyAlignment="1" applyProtection="1">
      <alignment horizontal="center" vertical="center"/>
    </xf>
    <xf numFmtId="0" fontId="8" fillId="3" borderId="7" xfId="0" applyFont="1" applyFill="1" applyBorder="1" applyAlignment="1" applyProtection="1">
      <alignment horizontal="center" vertical="center"/>
    </xf>
    <xf numFmtId="176" fontId="9" fillId="3" borderId="4" xfId="8" applyNumberFormat="1" applyFont="1" applyFill="1" applyBorder="1" applyAlignment="1">
      <alignment horizontal="center" vertical="center"/>
    </xf>
    <xf numFmtId="0" fontId="6" fillId="2" borderId="0" xfId="0" applyNumberFormat="1" applyFont="1" applyFill="1" applyBorder="1" applyAlignment="1" applyProtection="1">
      <alignment horizontal="left"/>
    </xf>
    <xf numFmtId="0" fontId="6" fillId="2" borderId="0" xfId="0" applyNumberFormat="1" applyFont="1" applyFill="1" applyBorder="1" applyAlignment="1" applyProtection="1">
      <alignment horizontal="left" vertical="center"/>
    </xf>
    <xf numFmtId="0" fontId="13" fillId="2" borderId="0" xfId="0" applyFont="1" applyFill="1" applyBorder="1" applyAlignment="1" applyProtection="1">
      <alignment horizontal="left" vertical="center"/>
    </xf>
    <xf numFmtId="0" fontId="9" fillId="3" borderId="6" xfId="0" applyFont="1" applyFill="1" applyBorder="1" applyAlignment="1" applyProtection="1">
      <alignment horizontal="center" vertical="center"/>
    </xf>
    <xf numFmtId="0" fontId="9" fillId="3" borderId="7" xfId="0" applyFont="1" applyFill="1" applyBorder="1" applyAlignment="1" applyProtection="1">
      <alignment horizontal="center" vertical="center"/>
    </xf>
    <xf numFmtId="0" fontId="13" fillId="5" borderId="6" xfId="0" applyFont="1" applyFill="1" applyBorder="1" applyAlignment="1" applyProtection="1">
      <alignment horizontal="center" vertical="center"/>
    </xf>
    <xf numFmtId="176" fontId="13" fillId="5" borderId="3" xfId="0" applyNumberFormat="1" applyFont="1" applyFill="1" applyBorder="1" applyAlignment="1" applyProtection="1">
      <alignment horizontal="center" vertical="center"/>
    </xf>
    <xf numFmtId="0" fontId="13" fillId="5" borderId="7" xfId="0" applyFont="1" applyFill="1" applyBorder="1" applyAlignment="1" applyProtection="1">
      <alignment horizontal="center" vertical="center"/>
    </xf>
    <xf numFmtId="176" fontId="13" fillId="5" borderId="8" xfId="0" applyNumberFormat="1" applyFont="1" applyFill="1" applyBorder="1" applyAlignment="1" applyProtection="1">
      <alignment horizontal="center" vertical="center"/>
    </xf>
    <xf numFmtId="41" fontId="6" fillId="2" borderId="0" xfId="2" applyFont="1" applyFill="1" applyBorder="1" applyAlignment="1" applyProtection="1"/>
    <xf numFmtId="41" fontId="6" fillId="2" borderId="0" xfId="2" applyFont="1" applyFill="1" applyBorder="1" applyAlignment="1" applyProtection="1">
      <alignment horizontal="right"/>
    </xf>
    <xf numFmtId="41" fontId="6" fillId="2" borderId="0" xfId="2" applyFont="1" applyFill="1" applyBorder="1" applyAlignment="1" applyProtection="1">
      <alignment vertical="center"/>
    </xf>
    <xf numFmtId="177" fontId="15" fillId="4" borderId="5" xfId="2" applyNumberFormat="1" applyFont="1" applyFill="1" applyBorder="1" applyAlignment="1" applyProtection="1">
      <alignment horizontal="center" vertical="center"/>
    </xf>
    <xf numFmtId="42" fontId="6" fillId="2" borderId="0" xfId="0" applyNumberFormat="1" applyFont="1" applyFill="1" applyBorder="1" applyAlignment="1" applyProtection="1">
      <alignment horizontal="left" vertical="center"/>
    </xf>
    <xf numFmtId="42" fontId="6" fillId="2" borderId="0" xfId="0" applyNumberFormat="1" applyFont="1" applyFill="1" applyBorder="1" applyAlignment="1" applyProtection="1">
      <alignment vertical="center"/>
    </xf>
    <xf numFmtId="42" fontId="6" fillId="2" borderId="0" xfId="0" applyNumberFormat="1" applyFont="1" applyFill="1" applyBorder="1" applyAlignment="1" applyProtection="1">
      <alignment horizontal="center" vertical="center"/>
    </xf>
    <xf numFmtId="41" fontId="15" fillId="4" borderId="5" xfId="2" applyFont="1" applyFill="1" applyBorder="1" applyAlignment="1" applyProtection="1">
      <alignment horizontal="center" vertical="center"/>
    </xf>
    <xf numFmtId="14" fontId="11" fillId="7" borderId="10" xfId="2" applyNumberFormat="1" applyFont="1" applyFill="1" applyBorder="1" applyAlignment="1" applyProtection="1">
      <alignment horizontal="center" vertical="center"/>
    </xf>
    <xf numFmtId="0" fontId="12" fillId="7" borderId="10" xfId="0" applyNumberFormat="1" applyFont="1" applyFill="1" applyBorder="1" applyAlignment="1" applyProtection="1">
      <alignment horizontal="left" vertical="center"/>
    </xf>
    <xf numFmtId="0" fontId="13" fillId="7" borderId="0" xfId="0" applyFont="1" applyFill="1" applyBorder="1" applyAlignment="1" applyProtection="1">
      <alignment horizontal="center" vertical="center"/>
    </xf>
    <xf numFmtId="41" fontId="8" fillId="7" borderId="10" xfId="2" applyFont="1" applyFill="1" applyBorder="1" applyAlignment="1" applyProtection="1">
      <alignment horizontal="center" vertical="center"/>
    </xf>
    <xf numFmtId="177" fontId="11" fillId="7" borderId="10" xfId="2" applyNumberFormat="1" applyFont="1" applyFill="1" applyBorder="1" applyAlignment="1" applyProtection="1">
      <alignment horizontal="center" vertical="center"/>
    </xf>
    <xf numFmtId="41" fontId="12" fillId="7" borderId="10" xfId="2" applyFont="1" applyFill="1" applyBorder="1" applyAlignment="1" applyProtection="1">
      <alignment horizontal="center" vertical="center" wrapText="1"/>
    </xf>
    <xf numFmtId="41" fontId="10" fillId="4" borderId="5" xfId="2" applyFont="1" applyFill="1" applyBorder="1" applyAlignment="1" applyProtection="1">
      <alignment horizontal="center" vertical="center"/>
    </xf>
    <xf numFmtId="41" fontId="10" fillId="4" borderId="12" xfId="2" applyFont="1" applyFill="1" applyBorder="1" applyAlignment="1" applyProtection="1">
      <alignment horizontal="center" vertical="center"/>
    </xf>
    <xf numFmtId="177" fontId="10" fillId="4" borderId="5" xfId="2" applyNumberFormat="1" applyFont="1" applyFill="1" applyBorder="1" applyAlignment="1" applyProtection="1">
      <alignment horizontal="center" vertical="center"/>
    </xf>
    <xf numFmtId="14" fontId="11" fillId="7" borderId="5" xfId="2" applyNumberFormat="1" applyFont="1" applyFill="1" applyBorder="1" applyAlignment="1" applyProtection="1">
      <alignment horizontal="center" vertical="center"/>
    </xf>
    <xf numFmtId="0" fontId="12" fillId="7" borderId="5" xfId="0" applyNumberFormat="1" applyFont="1" applyFill="1" applyBorder="1" applyAlignment="1" applyProtection="1">
      <alignment horizontal="left" vertical="center"/>
    </xf>
    <xf numFmtId="0" fontId="13" fillId="7" borderId="5" xfId="0" applyFont="1" applyFill="1" applyBorder="1" applyAlignment="1" applyProtection="1">
      <alignment horizontal="center" vertical="center"/>
    </xf>
    <xf numFmtId="41" fontId="8" fillId="7" borderId="5" xfId="2" applyFont="1" applyFill="1" applyBorder="1" applyAlignment="1" applyProtection="1">
      <alignment horizontal="center" vertical="center"/>
    </xf>
    <xf numFmtId="177" fontId="11" fillId="7" borderId="5" xfId="2" applyNumberFormat="1" applyFont="1" applyFill="1" applyBorder="1" applyAlignment="1" applyProtection="1">
      <alignment horizontal="center" vertical="center"/>
    </xf>
    <xf numFmtId="41" fontId="12" fillId="7" borderId="5" xfId="2" applyFont="1" applyFill="1" applyBorder="1" applyAlignment="1" applyProtection="1">
      <alignment horizontal="center" vertical="center" wrapText="1"/>
    </xf>
    <xf numFmtId="176" fontId="9" fillId="3" borderId="3" xfId="8" applyNumberFormat="1" applyFont="1" applyFill="1" applyBorder="1" applyAlignment="1">
      <alignment horizontal="center" vertical="center"/>
    </xf>
    <xf numFmtId="176" fontId="9" fillId="3" borderId="8" xfId="8" applyNumberFormat="1" applyFont="1" applyFill="1" applyBorder="1" applyAlignment="1">
      <alignment horizontal="center" vertical="center"/>
    </xf>
    <xf numFmtId="0" fontId="13" fillId="7" borderId="15" xfId="0" applyFont="1" applyFill="1" applyBorder="1" applyAlignment="1" applyProtection="1">
      <alignment horizontal="center" vertical="center"/>
    </xf>
    <xf numFmtId="41" fontId="8" fillId="7" borderId="11" xfId="2" applyFont="1" applyFill="1" applyBorder="1" applyAlignment="1" applyProtection="1">
      <alignment horizontal="center" vertical="center"/>
    </xf>
    <xf numFmtId="41" fontId="8" fillId="7" borderId="13" xfId="2" applyFont="1" applyFill="1" applyBorder="1" applyAlignment="1" applyProtection="1">
      <alignment horizontal="center" vertical="center"/>
    </xf>
    <xf numFmtId="0" fontId="9" fillId="3" borderId="2" xfId="0" applyFont="1" applyFill="1" applyBorder="1" applyAlignment="1" applyProtection="1">
      <alignment horizontal="center" vertical="center"/>
    </xf>
    <xf numFmtId="0" fontId="9" fillId="3" borderId="9" xfId="0" applyFont="1" applyFill="1" applyBorder="1" applyAlignment="1" applyProtection="1">
      <alignment horizontal="center" vertical="center"/>
    </xf>
    <xf numFmtId="41" fontId="9" fillId="3" borderId="2" xfId="2" applyFont="1" applyFill="1" applyBorder="1" applyAlignment="1" applyProtection="1">
      <alignment horizontal="center" vertical="center"/>
    </xf>
    <xf numFmtId="41" fontId="0" fillId="0" borderId="9" xfId="2" applyFont="1" applyFill="1" applyBorder="1" applyAlignment="1" applyProtection="1">
      <alignment horizontal="center"/>
    </xf>
    <xf numFmtId="42" fontId="9" fillId="3" borderId="2" xfId="0" applyNumberFormat="1" applyFont="1" applyFill="1" applyBorder="1" applyAlignment="1" applyProtection="1">
      <alignment horizontal="left" vertical="center"/>
    </xf>
    <xf numFmtId="42" fontId="9" fillId="3" borderId="9" xfId="0" applyNumberFormat="1" applyFont="1" applyFill="1" applyBorder="1" applyAlignment="1" applyProtection="1">
      <alignment horizontal="left" vertical="center"/>
    </xf>
    <xf numFmtId="42" fontId="9" fillId="3" borderId="2" xfId="0" applyNumberFormat="1" applyFont="1" applyFill="1" applyBorder="1" applyAlignment="1" applyProtection="1">
      <alignment horizontal="center" vertical="center"/>
    </xf>
    <xf numFmtId="42" fontId="9" fillId="3" borderId="9" xfId="0" applyNumberFormat="1" applyFont="1" applyFill="1" applyBorder="1" applyAlignment="1" applyProtection="1">
      <alignment horizontal="center" vertical="center"/>
    </xf>
    <xf numFmtId="49" fontId="14" fillId="6" borderId="0" xfId="1" applyNumberFormat="1" applyFont="1" applyFill="1" applyAlignment="1">
      <alignment horizontal="center" vertical="center"/>
    </xf>
    <xf numFmtId="41" fontId="15" fillId="4" borderId="5" xfId="2" applyFont="1" applyFill="1" applyBorder="1" applyAlignment="1" applyProtection="1">
      <alignment horizontal="center" vertical="center"/>
    </xf>
    <xf numFmtId="0" fontId="9" fillId="5" borderId="2" xfId="0" applyFont="1" applyFill="1" applyBorder="1" applyAlignment="1" applyProtection="1">
      <alignment horizontal="center" vertical="center"/>
    </xf>
    <xf numFmtId="0" fontId="9" fillId="5" borderId="9" xfId="0" applyFont="1" applyFill="1" applyBorder="1" applyAlignment="1" applyProtection="1">
      <alignment horizontal="center" vertical="center"/>
    </xf>
    <xf numFmtId="41" fontId="13" fillId="5" borderId="2" xfId="2" applyFont="1" applyFill="1" applyBorder="1" applyAlignment="1" applyProtection="1">
      <alignment horizontal="center" vertical="center"/>
    </xf>
    <xf numFmtId="41" fontId="13" fillId="5" borderId="9" xfId="2" applyFont="1" applyFill="1" applyBorder="1" applyAlignment="1" applyProtection="1">
      <alignment horizontal="center" vertical="center"/>
    </xf>
    <xf numFmtId="177" fontId="13" fillId="5" borderId="2" xfId="0" applyNumberFormat="1" applyFont="1" applyFill="1" applyBorder="1" applyAlignment="1" applyProtection="1">
      <alignment horizontal="center" vertical="center"/>
    </xf>
    <xf numFmtId="177" fontId="13" fillId="5" borderId="9" xfId="0" applyNumberFormat="1" applyFont="1" applyFill="1" applyBorder="1" applyAlignment="1" applyProtection="1">
      <alignment horizontal="center" vertical="center"/>
    </xf>
    <xf numFmtId="42" fontId="9" fillId="5" borderId="2" xfId="0" applyNumberFormat="1" applyFont="1" applyFill="1" applyBorder="1" applyAlignment="1" applyProtection="1">
      <alignment horizontal="left" vertical="center"/>
    </xf>
    <xf numFmtId="42" fontId="9" fillId="5" borderId="9" xfId="0" applyNumberFormat="1" applyFont="1" applyFill="1" applyBorder="1" applyAlignment="1" applyProtection="1">
      <alignment horizontal="left" vertical="center"/>
    </xf>
    <xf numFmtId="41" fontId="8" fillId="7" borderId="5" xfId="2" applyFont="1" applyFill="1" applyBorder="1" applyAlignment="1" applyProtection="1">
      <alignment horizontal="center" vertical="center"/>
    </xf>
    <xf numFmtId="0" fontId="8" fillId="5" borderId="2" xfId="0" applyFont="1" applyFill="1" applyBorder="1" applyAlignment="1" applyProtection="1">
      <alignment horizontal="center" vertical="center"/>
    </xf>
    <xf numFmtId="0" fontId="8" fillId="5" borderId="9" xfId="0" applyFont="1" applyFill="1" applyBorder="1" applyAlignment="1" applyProtection="1">
      <alignment horizontal="center" vertical="center"/>
    </xf>
    <xf numFmtId="42" fontId="8" fillId="5" borderId="2" xfId="0" applyNumberFormat="1" applyFont="1" applyFill="1" applyBorder="1" applyAlignment="1" applyProtection="1">
      <alignment horizontal="center" vertical="center"/>
    </xf>
    <xf numFmtId="42" fontId="8" fillId="5" borderId="9" xfId="0" applyNumberFormat="1" applyFont="1" applyFill="1" applyBorder="1" applyAlignment="1" applyProtection="1">
      <alignment horizontal="center" vertical="center"/>
    </xf>
    <xf numFmtId="177" fontId="11" fillId="5" borderId="2" xfId="0" applyNumberFormat="1" applyFont="1" applyFill="1" applyBorder="1" applyAlignment="1" applyProtection="1">
      <alignment horizontal="center" vertical="center"/>
    </xf>
    <xf numFmtId="177" fontId="11" fillId="5" borderId="9" xfId="0" applyNumberFormat="1" applyFont="1" applyFill="1" applyBorder="1" applyAlignment="1" applyProtection="1">
      <alignment horizontal="center" vertical="center"/>
    </xf>
    <xf numFmtId="41" fontId="11" fillId="5" borderId="2" xfId="2" applyFont="1" applyFill="1" applyBorder="1" applyAlignment="1" applyProtection="1">
      <alignment horizontal="center" vertical="center" wrapText="1"/>
    </xf>
    <xf numFmtId="41" fontId="11" fillId="5" borderId="9" xfId="2" applyFont="1" applyFill="1" applyBorder="1" applyAlignment="1" applyProtection="1">
      <alignment horizontal="center" vertical="center" wrapText="1"/>
    </xf>
    <xf numFmtId="41" fontId="8" fillId="7" borderId="2" xfId="2" applyFont="1" applyFill="1" applyBorder="1" applyAlignment="1" applyProtection="1">
      <alignment horizontal="center" vertical="center"/>
    </xf>
    <xf numFmtId="41" fontId="10" fillId="4" borderId="14" xfId="2" applyFont="1" applyFill="1" applyBorder="1" applyAlignment="1" applyProtection="1">
      <alignment horizontal="center" vertical="center"/>
    </xf>
    <xf numFmtId="41" fontId="10" fillId="4" borderId="15" xfId="2" applyFont="1" applyFill="1" applyBorder="1" applyAlignment="1" applyProtection="1">
      <alignment horizontal="center" vertical="center"/>
    </xf>
    <xf numFmtId="0" fontId="8" fillId="3" borderId="5" xfId="0" applyFont="1" applyFill="1" applyBorder="1" applyAlignment="1" applyProtection="1">
      <alignment horizontal="center" vertical="center"/>
    </xf>
    <xf numFmtId="42" fontId="8" fillId="3" borderId="12" xfId="0" applyNumberFormat="1" applyFont="1" applyFill="1" applyBorder="1" applyAlignment="1" applyProtection="1">
      <alignment horizontal="center" vertical="center"/>
    </xf>
    <xf numFmtId="41" fontId="8" fillId="3" borderId="2" xfId="2" applyFont="1" applyFill="1" applyBorder="1" applyAlignment="1" applyProtection="1">
      <alignment horizontal="center" vertical="center" wrapText="1"/>
    </xf>
    <xf numFmtId="41" fontId="8" fillId="3" borderId="9" xfId="2" applyFont="1" applyFill="1" applyBorder="1" applyAlignment="1" applyProtection="1">
      <alignment horizontal="center" vertical="center" wrapText="1"/>
    </xf>
    <xf numFmtId="41" fontId="9" fillId="3" borderId="5" xfId="2" applyFont="1" applyFill="1" applyBorder="1" applyAlignment="1" applyProtection="1">
      <alignment horizontal="center" vertical="center"/>
    </xf>
    <xf numFmtId="41" fontId="0" fillId="0" borderId="5" xfId="2" applyFont="1" applyFill="1" applyBorder="1" applyAlignment="1" applyProtection="1">
      <alignment horizontal="center"/>
    </xf>
    <xf numFmtId="0" fontId="9" fillId="3" borderId="5" xfId="0" applyFont="1" applyFill="1" applyBorder="1" applyAlignment="1" applyProtection="1">
      <alignment horizontal="center" vertical="center"/>
    </xf>
    <xf numFmtId="42" fontId="9" fillId="3" borderId="5" xfId="0" applyNumberFormat="1" applyFont="1" applyFill="1" applyBorder="1" applyAlignment="1" applyProtection="1">
      <alignment horizontal="center" vertical="center"/>
    </xf>
    <xf numFmtId="0" fontId="9" fillId="3" borderId="14" xfId="0" applyFont="1" applyFill="1" applyBorder="1" applyAlignment="1" applyProtection="1">
      <alignment horizontal="center" vertical="center"/>
    </xf>
    <xf numFmtId="0" fontId="9" fillId="3" borderId="12" xfId="0" applyFont="1" applyFill="1" applyBorder="1" applyAlignment="1" applyProtection="1">
      <alignment horizontal="center" vertical="center"/>
    </xf>
    <xf numFmtId="41" fontId="8" fillId="7" borderId="14" xfId="2" applyFont="1" applyFill="1" applyBorder="1" applyAlignment="1" applyProtection="1">
      <alignment horizontal="center" vertical="center"/>
    </xf>
    <xf numFmtId="41" fontId="8" fillId="7" borderId="12" xfId="2" applyFont="1" applyFill="1" applyBorder="1" applyAlignment="1" applyProtection="1">
      <alignment horizontal="center" vertical="center"/>
    </xf>
    <xf numFmtId="42" fontId="8" fillId="3" borderId="12" xfId="0" applyNumberFormat="1" applyFont="1" applyFill="1" applyBorder="1" applyAlignment="1" applyProtection="1">
      <alignment horizontal="left" vertical="center"/>
    </xf>
    <xf numFmtId="0" fontId="19" fillId="2" borderId="0" xfId="0" applyNumberFormat="1" applyFont="1" applyFill="1" applyBorder="1" applyAlignment="1" applyProtection="1"/>
    <xf numFmtId="0" fontId="19" fillId="0" borderId="0" xfId="0" applyNumberFormat="1" applyFont="1" applyFill="1" applyBorder="1" applyAlignment="1" applyProtection="1"/>
    <xf numFmtId="49" fontId="20" fillId="6" borderId="0" xfId="1" applyNumberFormat="1" applyFont="1" applyFill="1" applyAlignment="1">
      <alignment horizontal="center" vertical="center"/>
    </xf>
    <xf numFmtId="0" fontId="19" fillId="2" borderId="0" xfId="0" applyNumberFormat="1" applyFont="1" applyFill="1" applyBorder="1" applyAlignment="1" applyProtection="1">
      <alignment horizontal="right"/>
    </xf>
    <xf numFmtId="41" fontId="21" fillId="2" borderId="0" xfId="11" applyFont="1" applyFill="1" applyBorder="1" applyAlignment="1" applyProtection="1"/>
    <xf numFmtId="41" fontId="22" fillId="4" borderId="5" xfId="11" applyFont="1" applyFill="1" applyBorder="1" applyAlignment="1" applyProtection="1">
      <alignment horizontal="center" vertical="center"/>
    </xf>
    <xf numFmtId="0" fontId="22" fillId="4" borderId="12" xfId="11" applyNumberFormat="1" applyFont="1" applyFill="1" applyBorder="1" applyAlignment="1" applyProtection="1">
      <alignment horizontal="center" vertical="center"/>
    </xf>
    <xf numFmtId="41" fontId="22" fillId="4" borderId="12" xfId="11" applyFont="1" applyFill="1" applyBorder="1" applyAlignment="1" applyProtection="1">
      <alignment horizontal="center" vertical="center"/>
    </xf>
    <xf numFmtId="41" fontId="22" fillId="4" borderId="14" xfId="11" applyFont="1" applyFill="1" applyBorder="1" applyAlignment="1" applyProtection="1">
      <alignment horizontal="center" vertical="center"/>
    </xf>
    <xf numFmtId="41" fontId="22" fillId="4" borderId="12" xfId="11" applyFont="1" applyFill="1" applyBorder="1" applyAlignment="1" applyProtection="1">
      <alignment horizontal="center" vertical="center"/>
    </xf>
    <xf numFmtId="14" fontId="11" fillId="7" borderId="10" xfId="11" applyNumberFormat="1" applyFont="1" applyFill="1" applyBorder="1" applyAlignment="1" applyProtection="1">
      <alignment horizontal="center" vertical="center"/>
    </xf>
    <xf numFmtId="21" fontId="11" fillId="7" borderId="11" xfId="11" applyNumberFormat="1" applyFont="1" applyFill="1" applyBorder="1" applyAlignment="1" applyProtection="1">
      <alignment horizontal="center" vertical="center"/>
    </xf>
    <xf numFmtId="0" fontId="11" fillId="7" borderId="10" xfId="11" applyNumberFormat="1" applyFont="1" applyFill="1" applyBorder="1" applyAlignment="1" applyProtection="1">
      <alignment vertical="center"/>
    </xf>
    <xf numFmtId="41" fontId="11" fillId="7" borderId="0" xfId="11" applyFont="1" applyFill="1" applyBorder="1" applyAlignment="1" applyProtection="1">
      <alignment horizontal="left" vertical="center"/>
    </xf>
    <xf numFmtId="41" fontId="8" fillId="7" borderId="10" xfId="11" applyFont="1" applyFill="1" applyBorder="1" applyAlignment="1" applyProtection="1">
      <alignment horizontal="center" vertical="center"/>
    </xf>
    <xf numFmtId="0" fontId="23" fillId="7" borderId="11" xfId="0" applyFont="1" applyFill="1" applyBorder="1" applyAlignment="1" applyProtection="1">
      <alignment horizontal="center" vertical="center"/>
    </xf>
    <xf numFmtId="0" fontId="23" fillId="7" borderId="13" xfId="0" applyFont="1" applyFill="1" applyBorder="1" applyAlignment="1" applyProtection="1">
      <alignment horizontal="center" vertical="center"/>
    </xf>
    <xf numFmtId="177" fontId="11" fillId="7" borderId="10" xfId="11" applyNumberFormat="1" applyFont="1" applyFill="1" applyBorder="1" applyAlignment="1" applyProtection="1">
      <alignment horizontal="center" vertical="center"/>
    </xf>
    <xf numFmtId="41" fontId="11" fillId="7" borderId="13" xfId="11" applyFont="1" applyFill="1" applyBorder="1" applyAlignment="1" applyProtection="1">
      <alignment vertical="center"/>
    </xf>
    <xf numFmtId="41" fontId="21" fillId="2" borderId="11" xfId="11" applyFont="1" applyFill="1" applyBorder="1" applyAlignment="1" applyProtection="1"/>
    <xf numFmtId="0" fontId="11" fillId="3" borderId="2" xfId="0" applyFont="1" applyFill="1" applyBorder="1" applyAlignment="1" applyProtection="1">
      <alignment horizontal="center" vertical="center"/>
    </xf>
    <xf numFmtId="21" fontId="11" fillId="3" borderId="2" xfId="0" applyNumberFormat="1" applyFont="1" applyFill="1" applyBorder="1" applyAlignment="1" applyProtection="1">
      <alignment horizontal="center" vertical="center"/>
    </xf>
    <xf numFmtId="0" fontId="12" fillId="3" borderId="2" xfId="0" applyFont="1" applyFill="1" applyBorder="1" applyAlignment="1" applyProtection="1">
      <alignment horizontal="center" vertical="center"/>
    </xf>
    <xf numFmtId="41" fontId="12" fillId="3" borderId="3" xfId="11" applyFont="1" applyFill="1" applyBorder="1" applyAlignment="1" applyProtection="1">
      <alignment horizontal="left" vertical="center"/>
    </xf>
    <xf numFmtId="0" fontId="16" fillId="3" borderId="2" xfId="0" applyNumberFormat="1" applyFont="1" applyFill="1" applyBorder="1" applyAlignment="1" applyProtection="1">
      <alignment horizontal="center" vertical="center"/>
    </xf>
    <xf numFmtId="0" fontId="11" fillId="3" borderId="6" xfId="0" applyFont="1" applyFill="1" applyBorder="1" applyAlignment="1" applyProtection="1">
      <alignment horizontal="center" vertical="center"/>
    </xf>
    <xf numFmtId="176" fontId="13" fillId="3" borderId="3" xfId="8" applyNumberFormat="1" applyFont="1" applyFill="1" applyBorder="1" applyAlignment="1">
      <alignment horizontal="center" vertical="center"/>
    </xf>
    <xf numFmtId="0" fontId="12" fillId="3" borderId="2" xfId="0" applyNumberFormat="1" applyFont="1" applyFill="1" applyBorder="1" applyAlignment="1" applyProtection="1">
      <alignment horizontal="center" vertical="center"/>
    </xf>
    <xf numFmtId="41" fontId="11" fillId="3" borderId="3" xfId="11" applyFont="1" applyFill="1" applyBorder="1" applyAlignment="1" applyProtection="1">
      <alignment vertical="center"/>
    </xf>
    <xf numFmtId="0" fontId="11" fillId="3" borderId="9" xfId="0" applyFont="1" applyFill="1" applyBorder="1" applyAlignment="1" applyProtection="1">
      <alignment horizontal="center" vertical="center"/>
    </xf>
    <xf numFmtId="21" fontId="11" fillId="3" borderId="7" xfId="0" applyNumberFormat="1" applyFont="1" applyFill="1" applyBorder="1" applyAlignment="1" applyProtection="1">
      <alignment horizontal="center" vertical="center"/>
    </xf>
    <xf numFmtId="0" fontId="12" fillId="3" borderId="9" xfId="0" applyFont="1" applyFill="1" applyBorder="1" applyAlignment="1" applyProtection="1">
      <alignment horizontal="center" vertical="center"/>
    </xf>
    <xf numFmtId="41" fontId="12" fillId="3" borderId="8" xfId="11" applyFont="1" applyFill="1" applyBorder="1" applyAlignment="1" applyProtection="1">
      <alignment horizontal="left" vertical="center"/>
    </xf>
    <xf numFmtId="0" fontId="16" fillId="3" borderId="9" xfId="0" applyNumberFormat="1" applyFont="1" applyFill="1" applyBorder="1" applyAlignment="1" applyProtection="1">
      <alignment horizontal="center" vertical="center"/>
    </xf>
    <xf numFmtId="0" fontId="11" fillId="3" borderId="7" xfId="0" applyFont="1" applyFill="1" applyBorder="1" applyAlignment="1" applyProtection="1">
      <alignment horizontal="center" vertical="center"/>
    </xf>
    <xf numFmtId="176" fontId="13" fillId="3" borderId="8" xfId="8" applyNumberFormat="1" applyFont="1" applyFill="1" applyBorder="1" applyAlignment="1">
      <alignment horizontal="center" vertical="center"/>
    </xf>
    <xf numFmtId="0" fontId="12" fillId="3" borderId="9" xfId="0" applyNumberFormat="1" applyFont="1" applyFill="1" applyBorder="1" applyAlignment="1" applyProtection="1">
      <alignment horizontal="center" vertical="center"/>
    </xf>
    <xf numFmtId="41" fontId="11" fillId="3" borderId="8" xfId="11" applyFont="1" applyFill="1" applyBorder="1" applyAlignment="1" applyProtection="1">
      <alignment vertical="center"/>
    </xf>
    <xf numFmtId="0" fontId="12" fillId="5" borderId="2" xfId="0" applyFont="1" applyFill="1" applyBorder="1" applyAlignment="1" applyProtection="1">
      <alignment horizontal="center" vertical="center"/>
    </xf>
    <xf numFmtId="0" fontId="12" fillId="5" borderId="3" xfId="0" applyFont="1" applyFill="1" applyBorder="1" applyAlignment="1" applyProtection="1">
      <alignment horizontal="center" vertical="center"/>
    </xf>
    <xf numFmtId="41" fontId="12" fillId="5" borderId="2" xfId="11" applyFont="1" applyFill="1" applyBorder="1" applyAlignment="1" applyProtection="1">
      <alignment horizontal="left" vertical="center"/>
    </xf>
    <xf numFmtId="0" fontId="16" fillId="5" borderId="2" xfId="0" applyNumberFormat="1" applyFont="1" applyFill="1" applyBorder="1" applyAlignment="1" applyProtection="1">
      <alignment horizontal="center" vertical="center"/>
    </xf>
    <xf numFmtId="0" fontId="12" fillId="5" borderId="2" xfId="0" applyNumberFormat="1" applyFont="1" applyFill="1" applyBorder="1" applyAlignment="1" applyProtection="1">
      <alignment horizontal="center" vertical="center"/>
    </xf>
    <xf numFmtId="41" fontId="11" fillId="5" borderId="2" xfId="11" applyFont="1" applyFill="1" applyBorder="1" applyAlignment="1" applyProtection="1">
      <alignment vertical="center"/>
    </xf>
    <xf numFmtId="0" fontId="12" fillId="5" borderId="9" xfId="0" applyFont="1" applyFill="1" applyBorder="1" applyAlignment="1" applyProtection="1">
      <alignment horizontal="center" vertical="center"/>
    </xf>
    <xf numFmtId="0" fontId="12" fillId="5" borderId="8" xfId="0" applyFont="1" applyFill="1" applyBorder="1" applyAlignment="1" applyProtection="1">
      <alignment horizontal="center" vertical="center"/>
    </xf>
    <xf numFmtId="41" fontId="12" fillId="5" borderId="9" xfId="11" applyFont="1" applyFill="1" applyBorder="1" applyAlignment="1" applyProtection="1">
      <alignment horizontal="left" vertical="center"/>
    </xf>
    <xf numFmtId="0" fontId="16" fillId="5" borderId="9" xfId="0" applyNumberFormat="1" applyFont="1" applyFill="1" applyBorder="1" applyAlignment="1" applyProtection="1">
      <alignment horizontal="center" vertical="center"/>
    </xf>
    <xf numFmtId="0" fontId="12" fillId="5" borderId="9" xfId="0" applyNumberFormat="1" applyFont="1" applyFill="1" applyBorder="1" applyAlignment="1" applyProtection="1">
      <alignment horizontal="center" vertical="center"/>
    </xf>
    <xf numFmtId="41" fontId="11" fillId="5" borderId="9" xfId="11" applyFont="1" applyFill="1" applyBorder="1" applyAlignment="1" applyProtection="1">
      <alignment vertical="center"/>
    </xf>
    <xf numFmtId="0" fontId="6" fillId="2" borderId="0" xfId="0" applyNumberFormat="1" applyFont="1" applyFill="1" applyBorder="1" applyAlignment="1" applyProtection="1">
      <alignment vertical="center" wrapText="1"/>
    </xf>
    <xf numFmtId="41" fontId="21" fillId="2" borderId="13" xfId="11" applyFont="1" applyFill="1" applyBorder="1" applyAlignment="1" applyProtection="1"/>
    <xf numFmtId="14" fontId="9" fillId="7" borderId="10" xfId="11" applyNumberFormat="1" applyFont="1" applyFill="1" applyBorder="1" applyAlignment="1" applyProtection="1">
      <alignment horizontal="center" vertical="center"/>
    </xf>
    <xf numFmtId="21" fontId="9" fillId="7" borderId="13" xfId="0" applyNumberFormat="1" applyFont="1" applyFill="1" applyBorder="1" applyAlignment="1" applyProtection="1">
      <alignment horizontal="center" vertical="center" wrapText="1"/>
    </xf>
    <xf numFmtId="0" fontId="9" fillId="7" borderId="13" xfId="0" applyFont="1" applyFill="1" applyBorder="1" applyAlignment="1" applyProtection="1">
      <alignment horizontal="left" vertical="center"/>
    </xf>
    <xf numFmtId="41" fontId="9" fillId="7" borderId="0" xfId="11" applyFont="1" applyFill="1" applyBorder="1" applyAlignment="1">
      <alignment horizontal="left" vertical="center" wrapText="1"/>
    </xf>
    <xf numFmtId="41" fontId="9" fillId="7" borderId="10" xfId="11" applyFont="1" applyFill="1" applyBorder="1" applyAlignment="1" applyProtection="1">
      <alignment horizontal="center" vertical="center"/>
    </xf>
    <xf numFmtId="0" fontId="9" fillId="7" borderId="11" xfId="0" applyFont="1" applyFill="1" applyBorder="1" applyAlignment="1" applyProtection="1">
      <alignment horizontal="center" vertical="center"/>
    </xf>
    <xf numFmtId="0" fontId="9" fillId="7" borderId="13" xfId="0" applyFont="1" applyFill="1" applyBorder="1" applyAlignment="1" applyProtection="1">
      <alignment horizontal="center" vertical="center"/>
    </xf>
    <xf numFmtId="0" fontId="9" fillId="7" borderId="13" xfId="0" applyNumberFormat="1" applyFont="1" applyFill="1" applyBorder="1" applyAlignment="1" applyProtection="1">
      <alignment horizontal="center" vertical="center"/>
    </xf>
    <xf numFmtId="41" fontId="9" fillId="7" borderId="10" xfId="11" applyFont="1" applyFill="1" applyBorder="1" applyAlignment="1" applyProtection="1">
      <alignment vertical="center"/>
    </xf>
    <xf numFmtId="0" fontId="21" fillId="2" borderId="13" xfId="0" applyNumberFormat="1" applyFont="1" applyFill="1" applyBorder="1" applyAlignment="1" applyProtection="1"/>
    <xf numFmtId="0" fontId="11" fillId="3" borderId="6" xfId="0" applyFont="1" applyFill="1" applyBorder="1" applyAlignment="1" applyProtection="1">
      <alignment horizontal="center" vertical="center"/>
    </xf>
    <xf numFmtId="0" fontId="12" fillId="3" borderId="3" xfId="0" applyFont="1" applyFill="1" applyBorder="1" applyAlignment="1" applyProtection="1">
      <alignment horizontal="center" vertical="center"/>
    </xf>
    <xf numFmtId="41" fontId="12" fillId="3" borderId="2" xfId="11" applyFont="1" applyFill="1" applyBorder="1" applyAlignment="1" applyProtection="1">
      <alignment horizontal="left" vertical="center"/>
    </xf>
    <xf numFmtId="41" fontId="11" fillId="3" borderId="2" xfId="11" applyFont="1" applyFill="1" applyBorder="1" applyAlignment="1" applyProtection="1">
      <alignment vertical="center"/>
    </xf>
    <xf numFmtId="0" fontId="21" fillId="2" borderId="0" xfId="0" applyNumberFormat="1" applyFont="1" applyFill="1" applyBorder="1" applyAlignment="1" applyProtection="1"/>
    <xf numFmtId="21" fontId="11" fillId="3" borderId="9" xfId="0" applyNumberFormat="1" applyFont="1" applyFill="1" applyBorder="1" applyAlignment="1" applyProtection="1">
      <alignment horizontal="center" vertical="center"/>
    </xf>
    <xf numFmtId="0" fontId="12" fillId="3" borderId="8" xfId="0" applyFont="1" applyFill="1" applyBorder="1" applyAlignment="1" applyProtection="1">
      <alignment horizontal="center" vertical="center"/>
    </xf>
    <xf numFmtId="41" fontId="12" fillId="3" borderId="9" xfId="11" applyFont="1" applyFill="1" applyBorder="1" applyAlignment="1" applyProtection="1">
      <alignment horizontal="left" vertical="center"/>
    </xf>
    <xf numFmtId="41" fontId="11" fillId="3" borderId="9" xfId="11" applyFont="1" applyFill="1" applyBorder="1" applyAlignment="1" applyProtection="1">
      <alignment vertical="center"/>
    </xf>
  </cellXfs>
  <cellStyles count="13">
    <cellStyle name="백분율 2" xfId="1"/>
    <cellStyle name="쉼표 [0]" xfId="2" builtinId="6"/>
    <cellStyle name="쉼표 [0] 2" xfId="3"/>
    <cellStyle name="쉼표 [0] 3" xfId="4"/>
    <cellStyle name="쉼표 [0] 4" xfId="5"/>
    <cellStyle name="쉼표 [0] 4 2" xfId="11"/>
    <cellStyle name="쉼표 [0] 5" xfId="10"/>
    <cellStyle name="표준" xfId="0" builtinId="0"/>
    <cellStyle name="표준 2" xfId="6"/>
    <cellStyle name="표준 2 2" xfId="7"/>
    <cellStyle name="표준 2 2 2" xfId="12"/>
    <cellStyle name="표준 3" xfId="9"/>
    <cellStyle name="표준_2009년 예산(안)_20081030_2009년 예산 명동_3450백만원_ver0304 2" xf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108"/>
  <sheetViews>
    <sheetView tabSelected="1" view="pageBreakPreview" zoomScale="75" zoomScaleNormal="100" zoomScaleSheetLayoutView="75" workbookViewId="0">
      <pane ySplit="4" topLeftCell="A5" activePane="bottomLeft" state="frozen"/>
      <selection activeCell="D63" sqref="D63"/>
      <selection pane="bottomLeft" activeCell="B3" sqref="B3"/>
    </sheetView>
  </sheetViews>
  <sheetFormatPr defaultColWidth="16.1640625" defaultRowHeight="13.5" x14ac:dyDescent="0.25"/>
  <cols>
    <col min="1" max="1" width="1" style="95" customWidth="1"/>
    <col min="2" max="3" width="15.83203125" style="95" customWidth="1"/>
    <col min="4" max="4" width="64" style="95" customWidth="1"/>
    <col min="5" max="5" width="43.83203125" style="95" customWidth="1"/>
    <col min="6" max="6" width="43.6640625" style="95" customWidth="1"/>
    <col min="7" max="8" width="6.83203125" style="95" customWidth="1"/>
    <col min="9" max="10" width="12.83203125" style="95" customWidth="1"/>
    <col min="11" max="11" width="4.33203125" style="95" bestFit="1" customWidth="1"/>
    <col min="12" max="256" width="16.1640625" style="95"/>
    <col min="257" max="257" width="1" style="95" customWidth="1"/>
    <col min="258" max="259" width="15.83203125" style="95" customWidth="1"/>
    <col min="260" max="260" width="64" style="95" customWidth="1"/>
    <col min="261" max="261" width="43.83203125" style="95" customWidth="1"/>
    <col min="262" max="262" width="43.6640625" style="95" customWidth="1"/>
    <col min="263" max="264" width="6.83203125" style="95" customWidth="1"/>
    <col min="265" max="266" width="12.83203125" style="95" customWidth="1"/>
    <col min="267" max="267" width="4.33203125" style="95" bestFit="1" customWidth="1"/>
    <col min="268" max="512" width="16.1640625" style="95"/>
    <col min="513" max="513" width="1" style="95" customWidth="1"/>
    <col min="514" max="515" width="15.83203125" style="95" customWidth="1"/>
    <col min="516" max="516" width="64" style="95" customWidth="1"/>
    <col min="517" max="517" width="43.83203125" style="95" customWidth="1"/>
    <col min="518" max="518" width="43.6640625" style="95" customWidth="1"/>
    <col min="519" max="520" width="6.83203125" style="95" customWidth="1"/>
    <col min="521" max="522" width="12.83203125" style="95" customWidth="1"/>
    <col min="523" max="523" width="4.33203125" style="95" bestFit="1" customWidth="1"/>
    <col min="524" max="768" width="16.1640625" style="95"/>
    <col min="769" max="769" width="1" style="95" customWidth="1"/>
    <col min="770" max="771" width="15.83203125" style="95" customWidth="1"/>
    <col min="772" max="772" width="64" style="95" customWidth="1"/>
    <col min="773" max="773" width="43.83203125" style="95" customWidth="1"/>
    <col min="774" max="774" width="43.6640625" style="95" customWidth="1"/>
    <col min="775" max="776" width="6.83203125" style="95" customWidth="1"/>
    <col min="777" max="778" width="12.83203125" style="95" customWidth="1"/>
    <col min="779" max="779" width="4.33203125" style="95" bestFit="1" customWidth="1"/>
    <col min="780" max="1024" width="16.1640625" style="95"/>
    <col min="1025" max="1025" width="1" style="95" customWidth="1"/>
    <col min="1026" max="1027" width="15.83203125" style="95" customWidth="1"/>
    <col min="1028" max="1028" width="64" style="95" customWidth="1"/>
    <col min="1029" max="1029" width="43.83203125" style="95" customWidth="1"/>
    <col min="1030" max="1030" width="43.6640625" style="95" customWidth="1"/>
    <col min="1031" max="1032" width="6.83203125" style="95" customWidth="1"/>
    <col min="1033" max="1034" width="12.83203125" style="95" customWidth="1"/>
    <col min="1035" max="1035" width="4.33203125" style="95" bestFit="1" customWidth="1"/>
    <col min="1036" max="1280" width="16.1640625" style="95"/>
    <col min="1281" max="1281" width="1" style="95" customWidth="1"/>
    <col min="1282" max="1283" width="15.83203125" style="95" customWidth="1"/>
    <col min="1284" max="1284" width="64" style="95" customWidth="1"/>
    <col min="1285" max="1285" width="43.83203125" style="95" customWidth="1"/>
    <col min="1286" max="1286" width="43.6640625" style="95" customWidth="1"/>
    <col min="1287" max="1288" width="6.83203125" style="95" customWidth="1"/>
    <col min="1289" max="1290" width="12.83203125" style="95" customWidth="1"/>
    <col min="1291" max="1291" width="4.33203125" style="95" bestFit="1" customWidth="1"/>
    <col min="1292" max="1536" width="16.1640625" style="95"/>
    <col min="1537" max="1537" width="1" style="95" customWidth="1"/>
    <col min="1538" max="1539" width="15.83203125" style="95" customWidth="1"/>
    <col min="1540" max="1540" width="64" style="95" customWidth="1"/>
    <col min="1541" max="1541" width="43.83203125" style="95" customWidth="1"/>
    <col min="1542" max="1542" width="43.6640625" style="95" customWidth="1"/>
    <col min="1543" max="1544" width="6.83203125" style="95" customWidth="1"/>
    <col min="1545" max="1546" width="12.83203125" style="95" customWidth="1"/>
    <col min="1547" max="1547" width="4.33203125" style="95" bestFit="1" customWidth="1"/>
    <col min="1548" max="1792" width="16.1640625" style="95"/>
    <col min="1793" max="1793" width="1" style="95" customWidth="1"/>
    <col min="1794" max="1795" width="15.83203125" style="95" customWidth="1"/>
    <col min="1796" max="1796" width="64" style="95" customWidth="1"/>
    <col min="1797" max="1797" width="43.83203125" style="95" customWidth="1"/>
    <col min="1798" max="1798" width="43.6640625" style="95" customWidth="1"/>
    <col min="1799" max="1800" width="6.83203125" style="95" customWidth="1"/>
    <col min="1801" max="1802" width="12.83203125" style="95" customWidth="1"/>
    <col min="1803" max="1803" width="4.33203125" style="95" bestFit="1" customWidth="1"/>
    <col min="1804" max="2048" width="16.1640625" style="95"/>
    <col min="2049" max="2049" width="1" style="95" customWidth="1"/>
    <col min="2050" max="2051" width="15.83203125" style="95" customWidth="1"/>
    <col min="2052" max="2052" width="64" style="95" customWidth="1"/>
    <col min="2053" max="2053" width="43.83203125" style="95" customWidth="1"/>
    <col min="2054" max="2054" width="43.6640625" style="95" customWidth="1"/>
    <col min="2055" max="2056" width="6.83203125" style="95" customWidth="1"/>
    <col min="2057" max="2058" width="12.83203125" style="95" customWidth="1"/>
    <col min="2059" max="2059" width="4.33203125" style="95" bestFit="1" customWidth="1"/>
    <col min="2060" max="2304" width="16.1640625" style="95"/>
    <col min="2305" max="2305" width="1" style="95" customWidth="1"/>
    <col min="2306" max="2307" width="15.83203125" style="95" customWidth="1"/>
    <col min="2308" max="2308" width="64" style="95" customWidth="1"/>
    <col min="2309" max="2309" width="43.83203125" style="95" customWidth="1"/>
    <col min="2310" max="2310" width="43.6640625" style="95" customWidth="1"/>
    <col min="2311" max="2312" width="6.83203125" style="95" customWidth="1"/>
    <col min="2313" max="2314" width="12.83203125" style="95" customWidth="1"/>
    <col min="2315" max="2315" width="4.33203125" style="95" bestFit="1" customWidth="1"/>
    <col min="2316" max="2560" width="16.1640625" style="95"/>
    <col min="2561" max="2561" width="1" style="95" customWidth="1"/>
    <col min="2562" max="2563" width="15.83203125" style="95" customWidth="1"/>
    <col min="2564" max="2564" width="64" style="95" customWidth="1"/>
    <col min="2565" max="2565" width="43.83203125" style="95" customWidth="1"/>
    <col min="2566" max="2566" width="43.6640625" style="95" customWidth="1"/>
    <col min="2567" max="2568" width="6.83203125" style="95" customWidth="1"/>
    <col min="2569" max="2570" width="12.83203125" style="95" customWidth="1"/>
    <col min="2571" max="2571" width="4.33203125" style="95" bestFit="1" customWidth="1"/>
    <col min="2572" max="2816" width="16.1640625" style="95"/>
    <col min="2817" max="2817" width="1" style="95" customWidth="1"/>
    <col min="2818" max="2819" width="15.83203125" style="95" customWidth="1"/>
    <col min="2820" max="2820" width="64" style="95" customWidth="1"/>
    <col min="2821" max="2821" width="43.83203125" style="95" customWidth="1"/>
    <col min="2822" max="2822" width="43.6640625" style="95" customWidth="1"/>
    <col min="2823" max="2824" width="6.83203125" style="95" customWidth="1"/>
    <col min="2825" max="2826" width="12.83203125" style="95" customWidth="1"/>
    <col min="2827" max="2827" width="4.33203125" style="95" bestFit="1" customWidth="1"/>
    <col min="2828" max="3072" width="16.1640625" style="95"/>
    <col min="3073" max="3073" width="1" style="95" customWidth="1"/>
    <col min="3074" max="3075" width="15.83203125" style="95" customWidth="1"/>
    <col min="3076" max="3076" width="64" style="95" customWidth="1"/>
    <col min="3077" max="3077" width="43.83203125" style="95" customWidth="1"/>
    <col min="3078" max="3078" width="43.6640625" style="95" customWidth="1"/>
    <col min="3079" max="3080" width="6.83203125" style="95" customWidth="1"/>
    <col min="3081" max="3082" width="12.83203125" style="95" customWidth="1"/>
    <col min="3083" max="3083" width="4.33203125" style="95" bestFit="1" customWidth="1"/>
    <col min="3084" max="3328" width="16.1640625" style="95"/>
    <col min="3329" max="3329" width="1" style="95" customWidth="1"/>
    <col min="3330" max="3331" width="15.83203125" style="95" customWidth="1"/>
    <col min="3332" max="3332" width="64" style="95" customWidth="1"/>
    <col min="3333" max="3333" width="43.83203125" style="95" customWidth="1"/>
    <col min="3334" max="3334" width="43.6640625" style="95" customWidth="1"/>
    <col min="3335" max="3336" width="6.83203125" style="95" customWidth="1"/>
    <col min="3337" max="3338" width="12.83203125" style="95" customWidth="1"/>
    <col min="3339" max="3339" width="4.33203125" style="95" bestFit="1" customWidth="1"/>
    <col min="3340" max="3584" width="16.1640625" style="95"/>
    <col min="3585" max="3585" width="1" style="95" customWidth="1"/>
    <col min="3586" max="3587" width="15.83203125" style="95" customWidth="1"/>
    <col min="3588" max="3588" width="64" style="95" customWidth="1"/>
    <col min="3589" max="3589" width="43.83203125" style="95" customWidth="1"/>
    <col min="3590" max="3590" width="43.6640625" style="95" customWidth="1"/>
    <col min="3591" max="3592" width="6.83203125" style="95" customWidth="1"/>
    <col min="3593" max="3594" width="12.83203125" style="95" customWidth="1"/>
    <col min="3595" max="3595" width="4.33203125" style="95" bestFit="1" customWidth="1"/>
    <col min="3596" max="3840" width="16.1640625" style="95"/>
    <col min="3841" max="3841" width="1" style="95" customWidth="1"/>
    <col min="3842" max="3843" width="15.83203125" style="95" customWidth="1"/>
    <col min="3844" max="3844" width="64" style="95" customWidth="1"/>
    <col min="3845" max="3845" width="43.83203125" style="95" customWidth="1"/>
    <col min="3846" max="3846" width="43.6640625" style="95" customWidth="1"/>
    <col min="3847" max="3848" width="6.83203125" style="95" customWidth="1"/>
    <col min="3849" max="3850" width="12.83203125" style="95" customWidth="1"/>
    <col min="3851" max="3851" width="4.33203125" style="95" bestFit="1" customWidth="1"/>
    <col min="3852" max="4096" width="16.1640625" style="95"/>
    <col min="4097" max="4097" width="1" style="95" customWidth="1"/>
    <col min="4098" max="4099" width="15.83203125" style="95" customWidth="1"/>
    <col min="4100" max="4100" width="64" style="95" customWidth="1"/>
    <col min="4101" max="4101" width="43.83203125" style="95" customWidth="1"/>
    <col min="4102" max="4102" width="43.6640625" style="95" customWidth="1"/>
    <col min="4103" max="4104" width="6.83203125" style="95" customWidth="1"/>
    <col min="4105" max="4106" width="12.83203125" style="95" customWidth="1"/>
    <col min="4107" max="4107" width="4.33203125" style="95" bestFit="1" customWidth="1"/>
    <col min="4108" max="4352" width="16.1640625" style="95"/>
    <col min="4353" max="4353" width="1" style="95" customWidth="1"/>
    <col min="4354" max="4355" width="15.83203125" style="95" customWidth="1"/>
    <col min="4356" max="4356" width="64" style="95" customWidth="1"/>
    <col min="4357" max="4357" width="43.83203125" style="95" customWidth="1"/>
    <col min="4358" max="4358" width="43.6640625" style="95" customWidth="1"/>
    <col min="4359" max="4360" width="6.83203125" style="95" customWidth="1"/>
    <col min="4361" max="4362" width="12.83203125" style="95" customWidth="1"/>
    <col min="4363" max="4363" width="4.33203125" style="95" bestFit="1" customWidth="1"/>
    <col min="4364" max="4608" width="16.1640625" style="95"/>
    <col min="4609" max="4609" width="1" style="95" customWidth="1"/>
    <col min="4610" max="4611" width="15.83203125" style="95" customWidth="1"/>
    <col min="4612" max="4612" width="64" style="95" customWidth="1"/>
    <col min="4613" max="4613" width="43.83203125" style="95" customWidth="1"/>
    <col min="4614" max="4614" width="43.6640625" style="95" customWidth="1"/>
    <col min="4615" max="4616" width="6.83203125" style="95" customWidth="1"/>
    <col min="4617" max="4618" width="12.83203125" style="95" customWidth="1"/>
    <col min="4619" max="4619" width="4.33203125" style="95" bestFit="1" customWidth="1"/>
    <col min="4620" max="4864" width="16.1640625" style="95"/>
    <col min="4865" max="4865" width="1" style="95" customWidth="1"/>
    <col min="4866" max="4867" width="15.83203125" style="95" customWidth="1"/>
    <col min="4868" max="4868" width="64" style="95" customWidth="1"/>
    <col min="4869" max="4869" width="43.83203125" style="95" customWidth="1"/>
    <col min="4870" max="4870" width="43.6640625" style="95" customWidth="1"/>
    <col min="4871" max="4872" width="6.83203125" style="95" customWidth="1"/>
    <col min="4873" max="4874" width="12.83203125" style="95" customWidth="1"/>
    <col min="4875" max="4875" width="4.33203125" style="95" bestFit="1" customWidth="1"/>
    <col min="4876" max="5120" width="16.1640625" style="95"/>
    <col min="5121" max="5121" width="1" style="95" customWidth="1"/>
    <col min="5122" max="5123" width="15.83203125" style="95" customWidth="1"/>
    <col min="5124" max="5124" width="64" style="95" customWidth="1"/>
    <col min="5125" max="5125" width="43.83203125" style="95" customWidth="1"/>
    <col min="5126" max="5126" width="43.6640625" style="95" customWidth="1"/>
    <col min="5127" max="5128" width="6.83203125" style="95" customWidth="1"/>
    <col min="5129" max="5130" width="12.83203125" style="95" customWidth="1"/>
    <col min="5131" max="5131" width="4.33203125" style="95" bestFit="1" customWidth="1"/>
    <col min="5132" max="5376" width="16.1640625" style="95"/>
    <col min="5377" max="5377" width="1" style="95" customWidth="1"/>
    <col min="5378" max="5379" width="15.83203125" style="95" customWidth="1"/>
    <col min="5380" max="5380" width="64" style="95" customWidth="1"/>
    <col min="5381" max="5381" width="43.83203125" style="95" customWidth="1"/>
    <col min="5382" max="5382" width="43.6640625" style="95" customWidth="1"/>
    <col min="5383" max="5384" width="6.83203125" style="95" customWidth="1"/>
    <col min="5385" max="5386" width="12.83203125" style="95" customWidth="1"/>
    <col min="5387" max="5387" width="4.33203125" style="95" bestFit="1" customWidth="1"/>
    <col min="5388" max="5632" width="16.1640625" style="95"/>
    <col min="5633" max="5633" width="1" style="95" customWidth="1"/>
    <col min="5634" max="5635" width="15.83203125" style="95" customWidth="1"/>
    <col min="5636" max="5636" width="64" style="95" customWidth="1"/>
    <col min="5637" max="5637" width="43.83203125" style="95" customWidth="1"/>
    <col min="5638" max="5638" width="43.6640625" style="95" customWidth="1"/>
    <col min="5639" max="5640" width="6.83203125" style="95" customWidth="1"/>
    <col min="5641" max="5642" width="12.83203125" style="95" customWidth="1"/>
    <col min="5643" max="5643" width="4.33203125" style="95" bestFit="1" customWidth="1"/>
    <col min="5644" max="5888" width="16.1640625" style="95"/>
    <col min="5889" max="5889" width="1" style="95" customWidth="1"/>
    <col min="5890" max="5891" width="15.83203125" style="95" customWidth="1"/>
    <col min="5892" max="5892" width="64" style="95" customWidth="1"/>
    <col min="5893" max="5893" width="43.83203125" style="95" customWidth="1"/>
    <col min="5894" max="5894" width="43.6640625" style="95" customWidth="1"/>
    <col min="5895" max="5896" width="6.83203125" style="95" customWidth="1"/>
    <col min="5897" max="5898" width="12.83203125" style="95" customWidth="1"/>
    <col min="5899" max="5899" width="4.33203125" style="95" bestFit="1" customWidth="1"/>
    <col min="5900" max="6144" width="16.1640625" style="95"/>
    <col min="6145" max="6145" width="1" style="95" customWidth="1"/>
    <col min="6146" max="6147" width="15.83203125" style="95" customWidth="1"/>
    <col min="6148" max="6148" width="64" style="95" customWidth="1"/>
    <col min="6149" max="6149" width="43.83203125" style="95" customWidth="1"/>
    <col min="6150" max="6150" width="43.6640625" style="95" customWidth="1"/>
    <col min="6151" max="6152" width="6.83203125" style="95" customWidth="1"/>
    <col min="6153" max="6154" width="12.83203125" style="95" customWidth="1"/>
    <col min="6155" max="6155" width="4.33203125" style="95" bestFit="1" customWidth="1"/>
    <col min="6156" max="6400" width="16.1640625" style="95"/>
    <col min="6401" max="6401" width="1" style="95" customWidth="1"/>
    <col min="6402" max="6403" width="15.83203125" style="95" customWidth="1"/>
    <col min="6404" max="6404" width="64" style="95" customWidth="1"/>
    <col min="6405" max="6405" width="43.83203125" style="95" customWidth="1"/>
    <col min="6406" max="6406" width="43.6640625" style="95" customWidth="1"/>
    <col min="6407" max="6408" width="6.83203125" style="95" customWidth="1"/>
    <col min="6409" max="6410" width="12.83203125" style="95" customWidth="1"/>
    <col min="6411" max="6411" width="4.33203125" style="95" bestFit="1" customWidth="1"/>
    <col min="6412" max="6656" width="16.1640625" style="95"/>
    <col min="6657" max="6657" width="1" style="95" customWidth="1"/>
    <col min="6658" max="6659" width="15.83203125" style="95" customWidth="1"/>
    <col min="6660" max="6660" width="64" style="95" customWidth="1"/>
    <col min="6661" max="6661" width="43.83203125" style="95" customWidth="1"/>
    <col min="6662" max="6662" width="43.6640625" style="95" customWidth="1"/>
    <col min="6663" max="6664" width="6.83203125" style="95" customWidth="1"/>
    <col min="6665" max="6666" width="12.83203125" style="95" customWidth="1"/>
    <col min="6667" max="6667" width="4.33203125" style="95" bestFit="1" customWidth="1"/>
    <col min="6668" max="6912" width="16.1640625" style="95"/>
    <col min="6913" max="6913" width="1" style="95" customWidth="1"/>
    <col min="6914" max="6915" width="15.83203125" style="95" customWidth="1"/>
    <col min="6916" max="6916" width="64" style="95" customWidth="1"/>
    <col min="6917" max="6917" width="43.83203125" style="95" customWidth="1"/>
    <col min="6918" max="6918" width="43.6640625" style="95" customWidth="1"/>
    <col min="6919" max="6920" width="6.83203125" style="95" customWidth="1"/>
    <col min="6921" max="6922" width="12.83203125" style="95" customWidth="1"/>
    <col min="6923" max="6923" width="4.33203125" style="95" bestFit="1" customWidth="1"/>
    <col min="6924" max="7168" width="16.1640625" style="95"/>
    <col min="7169" max="7169" width="1" style="95" customWidth="1"/>
    <col min="7170" max="7171" width="15.83203125" style="95" customWidth="1"/>
    <col min="7172" max="7172" width="64" style="95" customWidth="1"/>
    <col min="7173" max="7173" width="43.83203125" style="95" customWidth="1"/>
    <col min="7174" max="7174" width="43.6640625" style="95" customWidth="1"/>
    <col min="7175" max="7176" width="6.83203125" style="95" customWidth="1"/>
    <col min="7177" max="7178" width="12.83203125" style="95" customWidth="1"/>
    <col min="7179" max="7179" width="4.33203125" style="95" bestFit="1" customWidth="1"/>
    <col min="7180" max="7424" width="16.1640625" style="95"/>
    <col min="7425" max="7425" width="1" style="95" customWidth="1"/>
    <col min="7426" max="7427" width="15.83203125" style="95" customWidth="1"/>
    <col min="7428" max="7428" width="64" style="95" customWidth="1"/>
    <col min="7429" max="7429" width="43.83203125" style="95" customWidth="1"/>
    <col min="7430" max="7430" width="43.6640625" style="95" customWidth="1"/>
    <col min="7431" max="7432" width="6.83203125" style="95" customWidth="1"/>
    <col min="7433" max="7434" width="12.83203125" style="95" customWidth="1"/>
    <col min="7435" max="7435" width="4.33203125" style="95" bestFit="1" customWidth="1"/>
    <col min="7436" max="7680" width="16.1640625" style="95"/>
    <col min="7681" max="7681" width="1" style="95" customWidth="1"/>
    <col min="7682" max="7683" width="15.83203125" style="95" customWidth="1"/>
    <col min="7684" max="7684" width="64" style="95" customWidth="1"/>
    <col min="7685" max="7685" width="43.83203125" style="95" customWidth="1"/>
    <col min="7686" max="7686" width="43.6640625" style="95" customWidth="1"/>
    <col min="7687" max="7688" width="6.83203125" style="95" customWidth="1"/>
    <col min="7689" max="7690" width="12.83203125" style="95" customWidth="1"/>
    <col min="7691" max="7691" width="4.33203125" style="95" bestFit="1" customWidth="1"/>
    <col min="7692" max="7936" width="16.1640625" style="95"/>
    <col min="7937" max="7937" width="1" style="95" customWidth="1"/>
    <col min="7938" max="7939" width="15.83203125" style="95" customWidth="1"/>
    <col min="7940" max="7940" width="64" style="95" customWidth="1"/>
    <col min="7941" max="7941" width="43.83203125" style="95" customWidth="1"/>
    <col min="7942" max="7942" width="43.6640625" style="95" customWidth="1"/>
    <col min="7943" max="7944" width="6.83203125" style="95" customWidth="1"/>
    <col min="7945" max="7946" width="12.83203125" style="95" customWidth="1"/>
    <col min="7947" max="7947" width="4.33203125" style="95" bestFit="1" customWidth="1"/>
    <col min="7948" max="8192" width="16.1640625" style="95"/>
    <col min="8193" max="8193" width="1" style="95" customWidth="1"/>
    <col min="8194" max="8195" width="15.83203125" style="95" customWidth="1"/>
    <col min="8196" max="8196" width="64" style="95" customWidth="1"/>
    <col min="8197" max="8197" width="43.83203125" style="95" customWidth="1"/>
    <col min="8198" max="8198" width="43.6640625" style="95" customWidth="1"/>
    <col min="8199" max="8200" width="6.83203125" style="95" customWidth="1"/>
    <col min="8201" max="8202" width="12.83203125" style="95" customWidth="1"/>
    <col min="8203" max="8203" width="4.33203125" style="95" bestFit="1" customWidth="1"/>
    <col min="8204" max="8448" width="16.1640625" style="95"/>
    <col min="8449" max="8449" width="1" style="95" customWidth="1"/>
    <col min="8450" max="8451" width="15.83203125" style="95" customWidth="1"/>
    <col min="8452" max="8452" width="64" style="95" customWidth="1"/>
    <col min="8453" max="8453" width="43.83203125" style="95" customWidth="1"/>
    <col min="8454" max="8454" width="43.6640625" style="95" customWidth="1"/>
    <col min="8455" max="8456" width="6.83203125" style="95" customWidth="1"/>
    <col min="8457" max="8458" width="12.83203125" style="95" customWidth="1"/>
    <col min="8459" max="8459" width="4.33203125" style="95" bestFit="1" customWidth="1"/>
    <col min="8460" max="8704" width="16.1640625" style="95"/>
    <col min="8705" max="8705" width="1" style="95" customWidth="1"/>
    <col min="8706" max="8707" width="15.83203125" style="95" customWidth="1"/>
    <col min="8708" max="8708" width="64" style="95" customWidth="1"/>
    <col min="8709" max="8709" width="43.83203125" style="95" customWidth="1"/>
    <col min="8710" max="8710" width="43.6640625" style="95" customWidth="1"/>
    <col min="8711" max="8712" width="6.83203125" style="95" customWidth="1"/>
    <col min="8713" max="8714" width="12.83203125" style="95" customWidth="1"/>
    <col min="8715" max="8715" width="4.33203125" style="95" bestFit="1" customWidth="1"/>
    <col min="8716" max="8960" width="16.1640625" style="95"/>
    <col min="8961" max="8961" width="1" style="95" customWidth="1"/>
    <col min="8962" max="8963" width="15.83203125" style="95" customWidth="1"/>
    <col min="8964" max="8964" width="64" style="95" customWidth="1"/>
    <col min="8965" max="8965" width="43.83203125" style="95" customWidth="1"/>
    <col min="8966" max="8966" width="43.6640625" style="95" customWidth="1"/>
    <col min="8967" max="8968" width="6.83203125" style="95" customWidth="1"/>
    <col min="8969" max="8970" width="12.83203125" style="95" customWidth="1"/>
    <col min="8971" max="8971" width="4.33203125" style="95" bestFit="1" customWidth="1"/>
    <col min="8972" max="9216" width="16.1640625" style="95"/>
    <col min="9217" max="9217" width="1" style="95" customWidth="1"/>
    <col min="9218" max="9219" width="15.83203125" style="95" customWidth="1"/>
    <col min="9220" max="9220" width="64" style="95" customWidth="1"/>
    <col min="9221" max="9221" width="43.83203125" style="95" customWidth="1"/>
    <col min="9222" max="9222" width="43.6640625" style="95" customWidth="1"/>
    <col min="9223" max="9224" width="6.83203125" style="95" customWidth="1"/>
    <col min="9225" max="9226" width="12.83203125" style="95" customWidth="1"/>
    <col min="9227" max="9227" width="4.33203125" style="95" bestFit="1" customWidth="1"/>
    <col min="9228" max="9472" width="16.1640625" style="95"/>
    <col min="9473" max="9473" width="1" style="95" customWidth="1"/>
    <col min="9474" max="9475" width="15.83203125" style="95" customWidth="1"/>
    <col min="9476" max="9476" width="64" style="95" customWidth="1"/>
    <col min="9477" max="9477" width="43.83203125" style="95" customWidth="1"/>
    <col min="9478" max="9478" width="43.6640625" style="95" customWidth="1"/>
    <col min="9479" max="9480" width="6.83203125" style="95" customWidth="1"/>
    <col min="9481" max="9482" width="12.83203125" style="95" customWidth="1"/>
    <col min="9483" max="9483" width="4.33203125" style="95" bestFit="1" customWidth="1"/>
    <col min="9484" max="9728" width="16.1640625" style="95"/>
    <col min="9729" max="9729" width="1" style="95" customWidth="1"/>
    <col min="9730" max="9731" width="15.83203125" style="95" customWidth="1"/>
    <col min="9732" max="9732" width="64" style="95" customWidth="1"/>
    <col min="9733" max="9733" width="43.83203125" style="95" customWidth="1"/>
    <col min="9734" max="9734" width="43.6640625" style="95" customWidth="1"/>
    <col min="9735" max="9736" width="6.83203125" style="95" customWidth="1"/>
    <col min="9737" max="9738" width="12.83203125" style="95" customWidth="1"/>
    <col min="9739" max="9739" width="4.33203125" style="95" bestFit="1" customWidth="1"/>
    <col min="9740" max="9984" width="16.1640625" style="95"/>
    <col min="9985" max="9985" width="1" style="95" customWidth="1"/>
    <col min="9986" max="9987" width="15.83203125" style="95" customWidth="1"/>
    <col min="9988" max="9988" width="64" style="95" customWidth="1"/>
    <col min="9989" max="9989" width="43.83203125" style="95" customWidth="1"/>
    <col min="9990" max="9990" width="43.6640625" style="95" customWidth="1"/>
    <col min="9991" max="9992" width="6.83203125" style="95" customWidth="1"/>
    <col min="9993" max="9994" width="12.83203125" style="95" customWidth="1"/>
    <col min="9995" max="9995" width="4.33203125" style="95" bestFit="1" customWidth="1"/>
    <col min="9996" max="10240" width="16.1640625" style="95"/>
    <col min="10241" max="10241" width="1" style="95" customWidth="1"/>
    <col min="10242" max="10243" width="15.83203125" style="95" customWidth="1"/>
    <col min="10244" max="10244" width="64" style="95" customWidth="1"/>
    <col min="10245" max="10245" width="43.83203125" style="95" customWidth="1"/>
    <col min="10246" max="10246" width="43.6640625" style="95" customWidth="1"/>
    <col min="10247" max="10248" width="6.83203125" style="95" customWidth="1"/>
    <col min="10249" max="10250" width="12.83203125" style="95" customWidth="1"/>
    <col min="10251" max="10251" width="4.33203125" style="95" bestFit="1" customWidth="1"/>
    <col min="10252" max="10496" width="16.1640625" style="95"/>
    <col min="10497" max="10497" width="1" style="95" customWidth="1"/>
    <col min="10498" max="10499" width="15.83203125" style="95" customWidth="1"/>
    <col min="10500" max="10500" width="64" style="95" customWidth="1"/>
    <col min="10501" max="10501" width="43.83203125" style="95" customWidth="1"/>
    <col min="10502" max="10502" width="43.6640625" style="95" customWidth="1"/>
    <col min="10503" max="10504" width="6.83203125" style="95" customWidth="1"/>
    <col min="10505" max="10506" width="12.83203125" style="95" customWidth="1"/>
    <col min="10507" max="10507" width="4.33203125" style="95" bestFit="1" customWidth="1"/>
    <col min="10508" max="10752" width="16.1640625" style="95"/>
    <col min="10753" max="10753" width="1" style="95" customWidth="1"/>
    <col min="10754" max="10755" width="15.83203125" style="95" customWidth="1"/>
    <col min="10756" max="10756" width="64" style="95" customWidth="1"/>
    <col min="10757" max="10757" width="43.83203125" style="95" customWidth="1"/>
    <col min="10758" max="10758" width="43.6640625" style="95" customWidth="1"/>
    <col min="10759" max="10760" width="6.83203125" style="95" customWidth="1"/>
    <col min="10761" max="10762" width="12.83203125" style="95" customWidth="1"/>
    <col min="10763" max="10763" width="4.33203125" style="95" bestFit="1" customWidth="1"/>
    <col min="10764" max="11008" width="16.1640625" style="95"/>
    <col min="11009" max="11009" width="1" style="95" customWidth="1"/>
    <col min="11010" max="11011" width="15.83203125" style="95" customWidth="1"/>
    <col min="11012" max="11012" width="64" style="95" customWidth="1"/>
    <col min="11013" max="11013" width="43.83203125" style="95" customWidth="1"/>
    <col min="11014" max="11014" width="43.6640625" style="95" customWidth="1"/>
    <col min="11015" max="11016" width="6.83203125" style="95" customWidth="1"/>
    <col min="11017" max="11018" width="12.83203125" style="95" customWidth="1"/>
    <col min="11019" max="11019" width="4.33203125" style="95" bestFit="1" customWidth="1"/>
    <col min="11020" max="11264" width="16.1640625" style="95"/>
    <col min="11265" max="11265" width="1" style="95" customWidth="1"/>
    <col min="11266" max="11267" width="15.83203125" style="95" customWidth="1"/>
    <col min="11268" max="11268" width="64" style="95" customWidth="1"/>
    <col min="11269" max="11269" width="43.83203125" style="95" customWidth="1"/>
    <col min="11270" max="11270" width="43.6640625" style="95" customWidth="1"/>
    <col min="11271" max="11272" width="6.83203125" style="95" customWidth="1"/>
    <col min="11273" max="11274" width="12.83203125" style="95" customWidth="1"/>
    <col min="11275" max="11275" width="4.33203125" style="95" bestFit="1" customWidth="1"/>
    <col min="11276" max="11520" width="16.1640625" style="95"/>
    <col min="11521" max="11521" width="1" style="95" customWidth="1"/>
    <col min="11522" max="11523" width="15.83203125" style="95" customWidth="1"/>
    <col min="11524" max="11524" width="64" style="95" customWidth="1"/>
    <col min="11525" max="11525" width="43.83203125" style="95" customWidth="1"/>
    <col min="11526" max="11526" width="43.6640625" style="95" customWidth="1"/>
    <col min="11527" max="11528" width="6.83203125" style="95" customWidth="1"/>
    <col min="11529" max="11530" width="12.83203125" style="95" customWidth="1"/>
    <col min="11531" max="11531" width="4.33203125" style="95" bestFit="1" customWidth="1"/>
    <col min="11532" max="11776" width="16.1640625" style="95"/>
    <col min="11777" max="11777" width="1" style="95" customWidth="1"/>
    <col min="11778" max="11779" width="15.83203125" style="95" customWidth="1"/>
    <col min="11780" max="11780" width="64" style="95" customWidth="1"/>
    <col min="11781" max="11781" width="43.83203125" style="95" customWidth="1"/>
    <col min="11782" max="11782" width="43.6640625" style="95" customWidth="1"/>
    <col min="11783" max="11784" width="6.83203125" style="95" customWidth="1"/>
    <col min="11785" max="11786" width="12.83203125" style="95" customWidth="1"/>
    <col min="11787" max="11787" width="4.33203125" style="95" bestFit="1" customWidth="1"/>
    <col min="11788" max="12032" width="16.1640625" style="95"/>
    <col min="12033" max="12033" width="1" style="95" customWidth="1"/>
    <col min="12034" max="12035" width="15.83203125" style="95" customWidth="1"/>
    <col min="12036" max="12036" width="64" style="95" customWidth="1"/>
    <col min="12037" max="12037" width="43.83203125" style="95" customWidth="1"/>
    <col min="12038" max="12038" width="43.6640625" style="95" customWidth="1"/>
    <col min="12039" max="12040" width="6.83203125" style="95" customWidth="1"/>
    <col min="12041" max="12042" width="12.83203125" style="95" customWidth="1"/>
    <col min="12043" max="12043" width="4.33203125" style="95" bestFit="1" customWidth="1"/>
    <col min="12044" max="12288" width="16.1640625" style="95"/>
    <col min="12289" max="12289" width="1" style="95" customWidth="1"/>
    <col min="12290" max="12291" width="15.83203125" style="95" customWidth="1"/>
    <col min="12292" max="12292" width="64" style="95" customWidth="1"/>
    <col min="12293" max="12293" width="43.83203125" style="95" customWidth="1"/>
    <col min="12294" max="12294" width="43.6640625" style="95" customWidth="1"/>
    <col min="12295" max="12296" width="6.83203125" style="95" customWidth="1"/>
    <col min="12297" max="12298" width="12.83203125" style="95" customWidth="1"/>
    <col min="12299" max="12299" width="4.33203125" style="95" bestFit="1" customWidth="1"/>
    <col min="12300" max="12544" width="16.1640625" style="95"/>
    <col min="12545" max="12545" width="1" style="95" customWidth="1"/>
    <col min="12546" max="12547" width="15.83203125" style="95" customWidth="1"/>
    <col min="12548" max="12548" width="64" style="95" customWidth="1"/>
    <col min="12549" max="12549" width="43.83203125" style="95" customWidth="1"/>
    <col min="12550" max="12550" width="43.6640625" style="95" customWidth="1"/>
    <col min="12551" max="12552" width="6.83203125" style="95" customWidth="1"/>
    <col min="12553" max="12554" width="12.83203125" style="95" customWidth="1"/>
    <col min="12555" max="12555" width="4.33203125" style="95" bestFit="1" customWidth="1"/>
    <col min="12556" max="12800" width="16.1640625" style="95"/>
    <col min="12801" max="12801" width="1" style="95" customWidth="1"/>
    <col min="12802" max="12803" width="15.83203125" style="95" customWidth="1"/>
    <col min="12804" max="12804" width="64" style="95" customWidth="1"/>
    <col min="12805" max="12805" width="43.83203125" style="95" customWidth="1"/>
    <col min="12806" max="12806" width="43.6640625" style="95" customWidth="1"/>
    <col min="12807" max="12808" width="6.83203125" style="95" customWidth="1"/>
    <col min="12809" max="12810" width="12.83203125" style="95" customWidth="1"/>
    <col min="12811" max="12811" width="4.33203125" style="95" bestFit="1" customWidth="1"/>
    <col min="12812" max="13056" width="16.1640625" style="95"/>
    <col min="13057" max="13057" width="1" style="95" customWidth="1"/>
    <col min="13058" max="13059" width="15.83203125" style="95" customWidth="1"/>
    <col min="13060" max="13060" width="64" style="95" customWidth="1"/>
    <col min="13061" max="13061" width="43.83203125" style="95" customWidth="1"/>
    <col min="13062" max="13062" width="43.6640625" style="95" customWidth="1"/>
    <col min="13063" max="13064" width="6.83203125" style="95" customWidth="1"/>
    <col min="13065" max="13066" width="12.83203125" style="95" customWidth="1"/>
    <col min="13067" max="13067" width="4.33203125" style="95" bestFit="1" customWidth="1"/>
    <col min="13068" max="13312" width="16.1640625" style="95"/>
    <col min="13313" max="13313" width="1" style="95" customWidth="1"/>
    <col min="13314" max="13315" width="15.83203125" style="95" customWidth="1"/>
    <col min="13316" max="13316" width="64" style="95" customWidth="1"/>
    <col min="13317" max="13317" width="43.83203125" style="95" customWidth="1"/>
    <col min="13318" max="13318" width="43.6640625" style="95" customWidth="1"/>
    <col min="13319" max="13320" width="6.83203125" style="95" customWidth="1"/>
    <col min="13321" max="13322" width="12.83203125" style="95" customWidth="1"/>
    <col min="13323" max="13323" width="4.33203125" style="95" bestFit="1" customWidth="1"/>
    <col min="13324" max="13568" width="16.1640625" style="95"/>
    <col min="13569" max="13569" width="1" style="95" customWidth="1"/>
    <col min="13570" max="13571" width="15.83203125" style="95" customWidth="1"/>
    <col min="13572" max="13572" width="64" style="95" customWidth="1"/>
    <col min="13573" max="13573" width="43.83203125" style="95" customWidth="1"/>
    <col min="13574" max="13574" width="43.6640625" style="95" customWidth="1"/>
    <col min="13575" max="13576" width="6.83203125" style="95" customWidth="1"/>
    <col min="13577" max="13578" width="12.83203125" style="95" customWidth="1"/>
    <col min="13579" max="13579" width="4.33203125" style="95" bestFit="1" customWidth="1"/>
    <col min="13580" max="13824" width="16.1640625" style="95"/>
    <col min="13825" max="13825" width="1" style="95" customWidth="1"/>
    <col min="13826" max="13827" width="15.83203125" style="95" customWidth="1"/>
    <col min="13828" max="13828" width="64" style="95" customWidth="1"/>
    <col min="13829" max="13829" width="43.83203125" style="95" customWidth="1"/>
    <col min="13830" max="13830" width="43.6640625" style="95" customWidth="1"/>
    <col min="13831" max="13832" width="6.83203125" style="95" customWidth="1"/>
    <col min="13833" max="13834" width="12.83203125" style="95" customWidth="1"/>
    <col min="13835" max="13835" width="4.33203125" style="95" bestFit="1" customWidth="1"/>
    <col min="13836" max="14080" width="16.1640625" style="95"/>
    <col min="14081" max="14081" width="1" style="95" customWidth="1"/>
    <col min="14082" max="14083" width="15.83203125" style="95" customWidth="1"/>
    <col min="14084" max="14084" width="64" style="95" customWidth="1"/>
    <col min="14085" max="14085" width="43.83203125" style="95" customWidth="1"/>
    <col min="14086" max="14086" width="43.6640625" style="95" customWidth="1"/>
    <col min="14087" max="14088" width="6.83203125" style="95" customWidth="1"/>
    <col min="14089" max="14090" width="12.83203125" style="95" customWidth="1"/>
    <col min="14091" max="14091" width="4.33203125" style="95" bestFit="1" customWidth="1"/>
    <col min="14092" max="14336" width="16.1640625" style="95"/>
    <col min="14337" max="14337" width="1" style="95" customWidth="1"/>
    <col min="14338" max="14339" width="15.83203125" style="95" customWidth="1"/>
    <col min="14340" max="14340" width="64" style="95" customWidth="1"/>
    <col min="14341" max="14341" width="43.83203125" style="95" customWidth="1"/>
    <col min="14342" max="14342" width="43.6640625" style="95" customWidth="1"/>
    <col min="14343" max="14344" width="6.83203125" style="95" customWidth="1"/>
    <col min="14345" max="14346" width="12.83203125" style="95" customWidth="1"/>
    <col min="14347" max="14347" width="4.33203125" style="95" bestFit="1" customWidth="1"/>
    <col min="14348" max="14592" width="16.1640625" style="95"/>
    <col min="14593" max="14593" width="1" style="95" customWidth="1"/>
    <col min="14594" max="14595" width="15.83203125" style="95" customWidth="1"/>
    <col min="14596" max="14596" width="64" style="95" customWidth="1"/>
    <col min="14597" max="14597" width="43.83203125" style="95" customWidth="1"/>
    <col min="14598" max="14598" width="43.6640625" style="95" customWidth="1"/>
    <col min="14599" max="14600" width="6.83203125" style="95" customWidth="1"/>
    <col min="14601" max="14602" width="12.83203125" style="95" customWidth="1"/>
    <col min="14603" max="14603" width="4.33203125" style="95" bestFit="1" customWidth="1"/>
    <col min="14604" max="14848" width="16.1640625" style="95"/>
    <col min="14849" max="14849" width="1" style="95" customWidth="1"/>
    <col min="14850" max="14851" width="15.83203125" style="95" customWidth="1"/>
    <col min="14852" max="14852" width="64" style="95" customWidth="1"/>
    <col min="14853" max="14853" width="43.83203125" style="95" customWidth="1"/>
    <col min="14854" max="14854" width="43.6640625" style="95" customWidth="1"/>
    <col min="14855" max="14856" width="6.83203125" style="95" customWidth="1"/>
    <col min="14857" max="14858" width="12.83203125" style="95" customWidth="1"/>
    <col min="14859" max="14859" width="4.33203125" style="95" bestFit="1" customWidth="1"/>
    <col min="14860" max="15104" width="16.1640625" style="95"/>
    <col min="15105" max="15105" width="1" style="95" customWidth="1"/>
    <col min="15106" max="15107" width="15.83203125" style="95" customWidth="1"/>
    <col min="15108" max="15108" width="64" style="95" customWidth="1"/>
    <col min="15109" max="15109" width="43.83203125" style="95" customWidth="1"/>
    <col min="15110" max="15110" width="43.6640625" style="95" customWidth="1"/>
    <col min="15111" max="15112" width="6.83203125" style="95" customWidth="1"/>
    <col min="15113" max="15114" width="12.83203125" style="95" customWidth="1"/>
    <col min="15115" max="15115" width="4.33203125" style="95" bestFit="1" customWidth="1"/>
    <col min="15116" max="15360" width="16.1640625" style="95"/>
    <col min="15361" max="15361" width="1" style="95" customWidth="1"/>
    <col min="15362" max="15363" width="15.83203125" style="95" customWidth="1"/>
    <col min="15364" max="15364" width="64" style="95" customWidth="1"/>
    <col min="15365" max="15365" width="43.83203125" style="95" customWidth="1"/>
    <col min="15366" max="15366" width="43.6640625" style="95" customWidth="1"/>
    <col min="15367" max="15368" width="6.83203125" style="95" customWidth="1"/>
    <col min="15369" max="15370" width="12.83203125" style="95" customWidth="1"/>
    <col min="15371" max="15371" width="4.33203125" style="95" bestFit="1" customWidth="1"/>
    <col min="15372" max="15616" width="16.1640625" style="95"/>
    <col min="15617" max="15617" width="1" style="95" customWidth="1"/>
    <col min="15618" max="15619" width="15.83203125" style="95" customWidth="1"/>
    <col min="15620" max="15620" width="64" style="95" customWidth="1"/>
    <col min="15621" max="15621" width="43.83203125" style="95" customWidth="1"/>
    <col min="15622" max="15622" width="43.6640625" style="95" customWidth="1"/>
    <col min="15623" max="15624" width="6.83203125" style="95" customWidth="1"/>
    <col min="15625" max="15626" width="12.83203125" style="95" customWidth="1"/>
    <col min="15627" max="15627" width="4.33203125" style="95" bestFit="1" customWidth="1"/>
    <col min="15628" max="15872" width="16.1640625" style="95"/>
    <col min="15873" max="15873" width="1" style="95" customWidth="1"/>
    <col min="15874" max="15875" width="15.83203125" style="95" customWidth="1"/>
    <col min="15876" max="15876" width="64" style="95" customWidth="1"/>
    <col min="15877" max="15877" width="43.83203125" style="95" customWidth="1"/>
    <col min="15878" max="15878" width="43.6640625" style="95" customWidth="1"/>
    <col min="15879" max="15880" width="6.83203125" style="95" customWidth="1"/>
    <col min="15881" max="15882" width="12.83203125" style="95" customWidth="1"/>
    <col min="15883" max="15883" width="4.33203125" style="95" bestFit="1" customWidth="1"/>
    <col min="15884" max="16128" width="16.1640625" style="95"/>
    <col min="16129" max="16129" width="1" style="95" customWidth="1"/>
    <col min="16130" max="16131" width="15.83203125" style="95" customWidth="1"/>
    <col min="16132" max="16132" width="64" style="95" customWidth="1"/>
    <col min="16133" max="16133" width="43.83203125" style="95" customWidth="1"/>
    <col min="16134" max="16134" width="43.6640625" style="95" customWidth="1"/>
    <col min="16135" max="16136" width="6.83203125" style="95" customWidth="1"/>
    <col min="16137" max="16138" width="12.83203125" style="95" customWidth="1"/>
    <col min="16139" max="16139" width="4.33203125" style="95" bestFit="1" customWidth="1"/>
    <col min="16140" max="16384" width="16.1640625" style="95"/>
  </cols>
  <sheetData>
    <row r="1" spans="2:11" ht="13.5" customHeight="1" x14ac:dyDescent="0.25">
      <c r="D1" s="96"/>
    </row>
    <row r="2" spans="2:11" ht="21" customHeight="1" x14ac:dyDescent="0.25">
      <c r="B2" s="97" t="s">
        <v>336</v>
      </c>
      <c r="C2" s="97"/>
      <c r="D2" s="97"/>
      <c r="E2" s="97"/>
      <c r="F2" s="97"/>
      <c r="G2" s="97"/>
      <c r="H2" s="97"/>
      <c r="I2" s="97"/>
      <c r="J2" s="97"/>
    </row>
    <row r="3" spans="2:11" s="99" customFormat="1" ht="24.95" customHeight="1" x14ac:dyDescent="0.25">
      <c r="B3" s="95"/>
      <c r="C3" s="95"/>
      <c r="D3" s="95"/>
      <c r="E3" s="95"/>
      <c r="F3" s="95"/>
      <c r="G3" s="95"/>
      <c r="H3" s="95"/>
      <c r="I3" s="95"/>
      <c r="J3" s="98" t="s">
        <v>337</v>
      </c>
    </row>
    <row r="4" spans="2:11" s="99" customFormat="1" ht="20.100000000000001" customHeight="1" x14ac:dyDescent="0.25">
      <c r="B4" s="100" t="s">
        <v>338</v>
      </c>
      <c r="C4" s="101" t="s">
        <v>339</v>
      </c>
      <c r="D4" s="100" t="s">
        <v>340</v>
      </c>
      <c r="E4" s="100" t="s">
        <v>341</v>
      </c>
      <c r="F4" s="102" t="s">
        <v>342</v>
      </c>
      <c r="G4" s="103" t="s">
        <v>343</v>
      </c>
      <c r="H4" s="104"/>
      <c r="I4" s="101" t="s">
        <v>344</v>
      </c>
      <c r="J4" s="102" t="s">
        <v>345</v>
      </c>
    </row>
    <row r="5" spans="2:11" s="99" customFormat="1" ht="20.100000000000001" customHeight="1" x14ac:dyDescent="0.25">
      <c r="B5" s="105">
        <v>44204</v>
      </c>
      <c r="C5" s="106">
        <v>0.53379629629629632</v>
      </c>
      <c r="D5" s="107" t="s">
        <v>346</v>
      </c>
      <c r="E5" s="108" t="s">
        <v>347</v>
      </c>
      <c r="F5" s="109" t="s">
        <v>348</v>
      </c>
      <c r="G5" s="110" t="s">
        <v>349</v>
      </c>
      <c r="H5" s="111"/>
      <c r="I5" s="112">
        <v>3</v>
      </c>
      <c r="J5" s="113">
        <v>27000</v>
      </c>
      <c r="K5" s="114"/>
    </row>
    <row r="6" spans="2:11" s="99" customFormat="1" ht="20.100000000000001" customHeight="1" x14ac:dyDescent="0.25">
      <c r="B6" s="105">
        <v>44211</v>
      </c>
      <c r="C6" s="106">
        <v>0.42282407407407407</v>
      </c>
      <c r="D6" s="107" t="s">
        <v>350</v>
      </c>
      <c r="E6" s="108" t="s">
        <v>351</v>
      </c>
      <c r="F6" s="109" t="s">
        <v>352</v>
      </c>
      <c r="G6" s="110" t="s">
        <v>353</v>
      </c>
      <c r="H6" s="111"/>
      <c r="I6" s="112">
        <v>21</v>
      </c>
      <c r="J6" s="113">
        <v>293700</v>
      </c>
      <c r="K6" s="114"/>
    </row>
    <row r="7" spans="2:11" s="99" customFormat="1" ht="20.100000000000001" customHeight="1" x14ac:dyDescent="0.25">
      <c r="B7" s="105">
        <v>44211</v>
      </c>
      <c r="C7" s="106">
        <v>0.55385416666666665</v>
      </c>
      <c r="D7" s="107" t="s">
        <v>354</v>
      </c>
      <c r="E7" s="108" t="s">
        <v>355</v>
      </c>
      <c r="F7" s="109" t="s">
        <v>352</v>
      </c>
      <c r="G7" s="110" t="s">
        <v>353</v>
      </c>
      <c r="H7" s="111"/>
      <c r="I7" s="112">
        <v>5</v>
      </c>
      <c r="J7" s="113">
        <v>38000</v>
      </c>
      <c r="K7" s="114"/>
    </row>
    <row r="8" spans="2:11" s="99" customFormat="1" ht="20.100000000000001" customHeight="1" x14ac:dyDescent="0.25">
      <c r="B8" s="105">
        <v>44218</v>
      </c>
      <c r="C8" s="106">
        <v>0.51728009259259256</v>
      </c>
      <c r="D8" s="107" t="s">
        <v>356</v>
      </c>
      <c r="E8" s="108" t="s">
        <v>357</v>
      </c>
      <c r="F8" s="109" t="s">
        <v>358</v>
      </c>
      <c r="G8" s="110" t="s">
        <v>353</v>
      </c>
      <c r="H8" s="111"/>
      <c r="I8" s="112">
        <v>4</v>
      </c>
      <c r="J8" s="113">
        <v>52000</v>
      </c>
      <c r="K8" s="114"/>
    </row>
    <row r="9" spans="2:11" s="99" customFormat="1" ht="20.100000000000001" customHeight="1" x14ac:dyDescent="0.25">
      <c r="B9" s="105">
        <v>44221</v>
      </c>
      <c r="C9" s="106">
        <v>0.4696643518518519</v>
      </c>
      <c r="D9" s="107" t="s">
        <v>359</v>
      </c>
      <c r="E9" s="108" t="s">
        <v>360</v>
      </c>
      <c r="F9" s="109" t="s">
        <v>358</v>
      </c>
      <c r="G9" s="110" t="s">
        <v>353</v>
      </c>
      <c r="H9" s="111"/>
      <c r="I9" s="112">
        <v>4</v>
      </c>
      <c r="J9" s="113">
        <v>31600</v>
      </c>
      <c r="K9" s="114"/>
    </row>
    <row r="10" spans="2:11" s="99" customFormat="1" ht="20.100000000000001" customHeight="1" x14ac:dyDescent="0.25">
      <c r="B10" s="105">
        <v>44222</v>
      </c>
      <c r="C10" s="106">
        <v>0.50670138888888883</v>
      </c>
      <c r="D10" s="107" t="s">
        <v>361</v>
      </c>
      <c r="E10" s="108" t="s">
        <v>362</v>
      </c>
      <c r="F10" s="109" t="s">
        <v>358</v>
      </c>
      <c r="G10" s="110" t="s">
        <v>353</v>
      </c>
      <c r="H10" s="111"/>
      <c r="I10" s="112">
        <v>3</v>
      </c>
      <c r="J10" s="113">
        <v>35000</v>
      </c>
      <c r="K10" s="114"/>
    </row>
    <row r="11" spans="2:11" s="99" customFormat="1" ht="20.100000000000001" customHeight="1" x14ac:dyDescent="0.25">
      <c r="B11" s="105">
        <v>44225</v>
      </c>
      <c r="C11" s="106">
        <v>0.47527777777777774</v>
      </c>
      <c r="D11" s="107" t="s">
        <v>359</v>
      </c>
      <c r="E11" s="108" t="s">
        <v>360</v>
      </c>
      <c r="F11" s="109" t="s">
        <v>358</v>
      </c>
      <c r="G11" s="110" t="s">
        <v>353</v>
      </c>
      <c r="H11" s="111"/>
      <c r="I11" s="112">
        <v>4</v>
      </c>
      <c r="J11" s="113">
        <v>46100</v>
      </c>
      <c r="K11" s="114"/>
    </row>
    <row r="12" spans="2:11" s="99" customFormat="1" ht="20.100000000000001" customHeight="1" x14ac:dyDescent="0.25">
      <c r="B12" s="115" t="s">
        <v>363</v>
      </c>
      <c r="C12" s="116"/>
      <c r="D12" s="117"/>
      <c r="E12" s="118"/>
      <c r="F12" s="119"/>
      <c r="G12" s="120" t="s">
        <v>364</v>
      </c>
      <c r="H12" s="121">
        <f>COUNTA(G5:H11)</f>
        <v>7</v>
      </c>
      <c r="I12" s="122"/>
      <c r="J12" s="123">
        <f>SUM(J5:J11)</f>
        <v>523400</v>
      </c>
      <c r="K12" s="114"/>
    </row>
    <row r="13" spans="2:11" s="99" customFormat="1" ht="20.100000000000001" customHeight="1" x14ac:dyDescent="0.25">
      <c r="B13" s="124"/>
      <c r="C13" s="125"/>
      <c r="D13" s="126"/>
      <c r="E13" s="127"/>
      <c r="F13" s="128"/>
      <c r="G13" s="129" t="s">
        <v>365</v>
      </c>
      <c r="H13" s="130">
        <v>0</v>
      </c>
      <c r="I13" s="131"/>
      <c r="J13" s="132"/>
    </row>
    <row r="14" spans="2:11" s="99" customFormat="1" ht="20.100000000000001" customHeight="1" x14ac:dyDescent="0.25">
      <c r="B14" s="105">
        <v>44230</v>
      </c>
      <c r="C14" s="106">
        <v>0.47377314814814814</v>
      </c>
      <c r="D14" s="107" t="s">
        <v>359</v>
      </c>
      <c r="E14" s="108" t="s">
        <v>360</v>
      </c>
      <c r="F14" s="109" t="s">
        <v>358</v>
      </c>
      <c r="G14" s="110" t="s">
        <v>353</v>
      </c>
      <c r="H14" s="111"/>
      <c r="I14" s="112">
        <v>5</v>
      </c>
      <c r="J14" s="113">
        <v>63000</v>
      </c>
      <c r="K14" s="114"/>
    </row>
    <row r="15" spans="2:11" s="99" customFormat="1" ht="20.100000000000001" customHeight="1" x14ac:dyDescent="0.25">
      <c r="B15" s="105">
        <v>44235</v>
      </c>
      <c r="C15" s="106">
        <v>0.47484953703703708</v>
      </c>
      <c r="D15" s="107" t="s">
        <v>359</v>
      </c>
      <c r="E15" s="108" t="s">
        <v>360</v>
      </c>
      <c r="F15" s="109" t="s">
        <v>358</v>
      </c>
      <c r="G15" s="110" t="s">
        <v>353</v>
      </c>
      <c r="H15" s="111"/>
      <c r="I15" s="112">
        <v>5</v>
      </c>
      <c r="J15" s="113">
        <v>61000</v>
      </c>
      <c r="K15" s="114"/>
    </row>
    <row r="16" spans="2:11" s="99" customFormat="1" ht="20.100000000000001" customHeight="1" x14ac:dyDescent="0.25">
      <c r="B16" s="105">
        <v>44242</v>
      </c>
      <c r="C16" s="106" t="s">
        <v>366</v>
      </c>
      <c r="D16" s="107" t="s">
        <v>359</v>
      </c>
      <c r="E16" s="108" t="s">
        <v>360</v>
      </c>
      <c r="F16" s="109" t="s">
        <v>136</v>
      </c>
      <c r="G16" s="110" t="s">
        <v>353</v>
      </c>
      <c r="H16" s="111"/>
      <c r="I16" s="112">
        <v>5</v>
      </c>
      <c r="J16" s="113">
        <v>49100</v>
      </c>
      <c r="K16" s="114"/>
    </row>
    <row r="17" spans="2:11" s="99" customFormat="1" ht="20.100000000000001" customHeight="1" x14ac:dyDescent="0.25">
      <c r="B17" s="105">
        <v>44244</v>
      </c>
      <c r="C17" s="106">
        <v>0.48500000000000004</v>
      </c>
      <c r="D17" s="107" t="s">
        <v>359</v>
      </c>
      <c r="E17" s="108" t="s">
        <v>360</v>
      </c>
      <c r="F17" s="109" t="s">
        <v>358</v>
      </c>
      <c r="G17" s="110" t="s">
        <v>353</v>
      </c>
      <c r="H17" s="111"/>
      <c r="I17" s="112">
        <v>4</v>
      </c>
      <c r="J17" s="113">
        <v>52100</v>
      </c>
      <c r="K17" s="114"/>
    </row>
    <row r="18" spans="2:11" s="99" customFormat="1" ht="20.100000000000001" customHeight="1" x14ac:dyDescent="0.25">
      <c r="B18" s="105">
        <v>44245</v>
      </c>
      <c r="C18" s="106">
        <v>0.57193287037037044</v>
      </c>
      <c r="D18" s="107" t="s">
        <v>367</v>
      </c>
      <c r="E18" s="108" t="s">
        <v>355</v>
      </c>
      <c r="F18" s="109" t="s">
        <v>368</v>
      </c>
      <c r="G18" s="110" t="s">
        <v>353</v>
      </c>
      <c r="H18" s="111"/>
      <c r="I18" s="112">
        <v>4</v>
      </c>
      <c r="J18" s="113">
        <v>32000</v>
      </c>
      <c r="K18" s="114"/>
    </row>
    <row r="19" spans="2:11" s="99" customFormat="1" ht="20.100000000000001" customHeight="1" x14ac:dyDescent="0.25">
      <c r="B19" s="105">
        <v>44251</v>
      </c>
      <c r="C19" s="106">
        <v>0.47173611111111113</v>
      </c>
      <c r="D19" s="107" t="s">
        <v>359</v>
      </c>
      <c r="E19" s="108" t="s">
        <v>360</v>
      </c>
      <c r="F19" s="109" t="s">
        <v>358</v>
      </c>
      <c r="G19" s="110" t="s">
        <v>353</v>
      </c>
      <c r="H19" s="111"/>
      <c r="I19" s="112">
        <v>4</v>
      </c>
      <c r="J19" s="113">
        <v>50600</v>
      </c>
      <c r="K19" s="114"/>
    </row>
    <row r="20" spans="2:11" s="99" customFormat="1" ht="20.100000000000001" customHeight="1" x14ac:dyDescent="0.25">
      <c r="B20" s="115" t="s">
        <v>369</v>
      </c>
      <c r="C20" s="116"/>
      <c r="D20" s="117"/>
      <c r="E20" s="118"/>
      <c r="F20" s="119"/>
      <c r="G20" s="120" t="s">
        <v>370</v>
      </c>
      <c r="H20" s="121">
        <f>COUNTA(G14:H19)</f>
        <v>6</v>
      </c>
      <c r="I20" s="122"/>
      <c r="J20" s="123">
        <f>SUM(J14:J19)</f>
        <v>307800</v>
      </c>
      <c r="K20" s="114"/>
    </row>
    <row r="21" spans="2:11" s="99" customFormat="1" ht="20.100000000000001" customHeight="1" x14ac:dyDescent="0.25">
      <c r="B21" s="124"/>
      <c r="C21" s="125"/>
      <c r="D21" s="126"/>
      <c r="E21" s="127"/>
      <c r="F21" s="128"/>
      <c r="G21" s="129" t="s">
        <v>365</v>
      </c>
      <c r="H21" s="130">
        <v>0</v>
      </c>
      <c r="I21" s="131"/>
      <c r="J21" s="132"/>
    </row>
    <row r="22" spans="2:11" s="99" customFormat="1" ht="20.100000000000001" customHeight="1" x14ac:dyDescent="0.25">
      <c r="B22" s="105">
        <v>44259</v>
      </c>
      <c r="C22" s="106">
        <v>0.44773148148148145</v>
      </c>
      <c r="D22" s="107" t="s">
        <v>359</v>
      </c>
      <c r="E22" s="108" t="s">
        <v>360</v>
      </c>
      <c r="F22" s="109" t="s">
        <v>358</v>
      </c>
      <c r="G22" s="110" t="s">
        <v>371</v>
      </c>
      <c r="H22" s="111"/>
      <c r="I22" s="112">
        <v>4</v>
      </c>
      <c r="J22" s="113">
        <v>49600</v>
      </c>
      <c r="K22" s="114"/>
    </row>
    <row r="23" spans="2:11" s="99" customFormat="1" ht="20.100000000000001" customHeight="1" x14ac:dyDescent="0.25">
      <c r="B23" s="105">
        <v>44273</v>
      </c>
      <c r="C23" s="106">
        <v>0.78754629629629624</v>
      </c>
      <c r="D23" s="107" t="s">
        <v>372</v>
      </c>
      <c r="E23" s="108" t="s">
        <v>355</v>
      </c>
      <c r="F23" s="109" t="s">
        <v>373</v>
      </c>
      <c r="G23" s="110" t="s">
        <v>353</v>
      </c>
      <c r="H23" s="111"/>
      <c r="I23" s="112">
        <v>3</v>
      </c>
      <c r="J23" s="113">
        <v>22000</v>
      </c>
      <c r="K23" s="114"/>
    </row>
    <row r="24" spans="2:11" s="99" customFormat="1" ht="20.100000000000001" customHeight="1" x14ac:dyDescent="0.25">
      <c r="B24" s="105">
        <v>44274</v>
      </c>
      <c r="C24" s="106">
        <v>0.47578703703703701</v>
      </c>
      <c r="D24" s="107" t="s">
        <v>374</v>
      </c>
      <c r="E24" s="108" t="s">
        <v>375</v>
      </c>
      <c r="F24" s="109" t="s">
        <v>358</v>
      </c>
      <c r="G24" s="110" t="s">
        <v>353</v>
      </c>
      <c r="H24" s="111"/>
      <c r="I24" s="112">
        <v>2</v>
      </c>
      <c r="J24" s="113">
        <v>31000</v>
      </c>
      <c r="K24" s="114"/>
    </row>
    <row r="25" spans="2:11" s="99" customFormat="1" ht="20.100000000000001" customHeight="1" x14ac:dyDescent="0.25">
      <c r="B25" s="105">
        <v>44280</v>
      </c>
      <c r="C25" s="106">
        <v>0.48498842592592589</v>
      </c>
      <c r="D25" s="107" t="s">
        <v>359</v>
      </c>
      <c r="E25" s="108" t="s">
        <v>360</v>
      </c>
      <c r="F25" s="109" t="s">
        <v>358</v>
      </c>
      <c r="G25" s="110" t="s">
        <v>353</v>
      </c>
      <c r="H25" s="111"/>
      <c r="I25" s="112">
        <v>4</v>
      </c>
      <c r="J25" s="113">
        <v>50100</v>
      </c>
      <c r="K25" s="114"/>
    </row>
    <row r="26" spans="2:11" s="99" customFormat="1" ht="20.100000000000001" customHeight="1" x14ac:dyDescent="0.25">
      <c r="B26" s="105">
        <v>44281</v>
      </c>
      <c r="C26" s="106">
        <v>0.51748842592592592</v>
      </c>
      <c r="D26" s="107" t="s">
        <v>354</v>
      </c>
      <c r="E26" s="108" t="s">
        <v>357</v>
      </c>
      <c r="F26" s="109" t="s">
        <v>352</v>
      </c>
      <c r="G26" s="110" t="s">
        <v>353</v>
      </c>
      <c r="H26" s="111"/>
      <c r="I26" s="112">
        <v>3</v>
      </c>
      <c r="J26" s="113">
        <v>39000</v>
      </c>
      <c r="K26" s="114"/>
    </row>
    <row r="27" spans="2:11" s="99" customFormat="1" ht="20.100000000000001" customHeight="1" x14ac:dyDescent="0.25">
      <c r="B27" s="105">
        <v>44286</v>
      </c>
      <c r="C27" s="106">
        <v>0.53028935185185189</v>
      </c>
      <c r="D27" s="107" t="s">
        <v>354</v>
      </c>
      <c r="E27" s="108" t="s">
        <v>376</v>
      </c>
      <c r="F27" s="109" t="s">
        <v>352</v>
      </c>
      <c r="G27" s="110" t="s">
        <v>353</v>
      </c>
      <c r="H27" s="111"/>
      <c r="I27" s="112">
        <v>3</v>
      </c>
      <c r="J27" s="113">
        <v>45000</v>
      </c>
      <c r="K27" s="114"/>
    </row>
    <row r="28" spans="2:11" s="99" customFormat="1" ht="20.100000000000001" customHeight="1" x14ac:dyDescent="0.25">
      <c r="B28" s="115" t="s">
        <v>377</v>
      </c>
      <c r="C28" s="116"/>
      <c r="D28" s="117"/>
      <c r="E28" s="118"/>
      <c r="F28" s="119"/>
      <c r="G28" s="120" t="s">
        <v>370</v>
      </c>
      <c r="H28" s="121">
        <f>COUNTA(G22:H27)</f>
        <v>6</v>
      </c>
      <c r="I28" s="122"/>
      <c r="J28" s="123">
        <f>SUM(J22:J27)</f>
        <v>236700</v>
      </c>
      <c r="K28" s="114"/>
    </row>
    <row r="29" spans="2:11" s="99" customFormat="1" ht="20.100000000000001" customHeight="1" x14ac:dyDescent="0.25">
      <c r="B29" s="124"/>
      <c r="C29" s="125"/>
      <c r="D29" s="126"/>
      <c r="E29" s="127"/>
      <c r="F29" s="128"/>
      <c r="G29" s="129" t="s">
        <v>365</v>
      </c>
      <c r="H29" s="130">
        <v>0</v>
      </c>
      <c r="I29" s="131"/>
      <c r="J29" s="132"/>
    </row>
    <row r="30" spans="2:11" s="99" customFormat="1" ht="20.100000000000001" customHeight="1" x14ac:dyDescent="0.25">
      <c r="B30" s="105">
        <v>44288</v>
      </c>
      <c r="C30" s="106">
        <v>0.6106597222222222</v>
      </c>
      <c r="D30" s="107" t="s">
        <v>378</v>
      </c>
      <c r="E30" s="108" t="s">
        <v>379</v>
      </c>
      <c r="F30" s="109" t="s">
        <v>380</v>
      </c>
      <c r="G30" s="110" t="s">
        <v>353</v>
      </c>
      <c r="H30" s="111"/>
      <c r="I30" s="112">
        <v>20</v>
      </c>
      <c r="J30" s="113">
        <v>220000</v>
      </c>
      <c r="K30" s="114"/>
    </row>
    <row r="31" spans="2:11" s="99" customFormat="1" ht="20.100000000000001" customHeight="1" x14ac:dyDescent="0.25">
      <c r="B31" s="105">
        <v>44314</v>
      </c>
      <c r="C31" s="106">
        <v>0.53913194444444446</v>
      </c>
      <c r="D31" s="107" t="s">
        <v>381</v>
      </c>
      <c r="E31" s="108" t="s">
        <v>382</v>
      </c>
      <c r="F31" s="109" t="s">
        <v>383</v>
      </c>
      <c r="G31" s="110" t="s">
        <v>353</v>
      </c>
      <c r="H31" s="111"/>
      <c r="I31" s="112">
        <v>4</v>
      </c>
      <c r="J31" s="113">
        <v>76000</v>
      </c>
      <c r="K31" s="114"/>
    </row>
    <row r="32" spans="2:11" s="99" customFormat="1" ht="20.100000000000001" customHeight="1" x14ac:dyDescent="0.25">
      <c r="B32" s="105">
        <v>44316</v>
      </c>
      <c r="C32" s="106">
        <v>0.62873842592592599</v>
      </c>
      <c r="D32" s="107" t="s">
        <v>384</v>
      </c>
      <c r="E32" s="108" t="s">
        <v>385</v>
      </c>
      <c r="F32" s="109" t="s">
        <v>386</v>
      </c>
      <c r="G32" s="110" t="s">
        <v>387</v>
      </c>
      <c r="H32" s="111"/>
      <c r="I32" s="112">
        <v>15</v>
      </c>
      <c r="J32" s="113">
        <v>171000</v>
      </c>
      <c r="K32" s="114"/>
    </row>
    <row r="33" spans="2:11" s="99" customFormat="1" ht="20.100000000000001" customHeight="1" x14ac:dyDescent="0.25">
      <c r="B33" s="115" t="s">
        <v>388</v>
      </c>
      <c r="C33" s="116"/>
      <c r="D33" s="117"/>
      <c r="E33" s="118"/>
      <c r="F33" s="119"/>
      <c r="G33" s="120" t="s">
        <v>370</v>
      </c>
      <c r="H33" s="121">
        <v>3</v>
      </c>
      <c r="I33" s="122"/>
      <c r="J33" s="123">
        <f>SUM(J30:J32)</f>
        <v>467000</v>
      </c>
      <c r="K33" s="114"/>
    </row>
    <row r="34" spans="2:11" s="99" customFormat="1" ht="20.100000000000001" customHeight="1" x14ac:dyDescent="0.25">
      <c r="B34" s="124"/>
      <c r="C34" s="125"/>
      <c r="D34" s="126"/>
      <c r="E34" s="127"/>
      <c r="F34" s="128"/>
      <c r="G34" s="129" t="s">
        <v>365</v>
      </c>
      <c r="H34" s="130">
        <v>0</v>
      </c>
      <c r="I34" s="131"/>
      <c r="J34" s="132"/>
    </row>
    <row r="35" spans="2:11" s="99" customFormat="1" ht="20.100000000000001" customHeight="1" x14ac:dyDescent="0.25">
      <c r="B35" s="105">
        <v>44329</v>
      </c>
      <c r="C35" s="106">
        <v>0.52315972222222229</v>
      </c>
      <c r="D35" s="107" t="s">
        <v>389</v>
      </c>
      <c r="E35" s="108" t="s">
        <v>390</v>
      </c>
      <c r="F35" s="109" t="s">
        <v>391</v>
      </c>
      <c r="G35" s="110" t="s">
        <v>387</v>
      </c>
      <c r="H35" s="111"/>
      <c r="I35" s="112">
        <v>4</v>
      </c>
      <c r="J35" s="113">
        <v>47200</v>
      </c>
      <c r="K35" s="114"/>
    </row>
    <row r="36" spans="2:11" s="99" customFormat="1" ht="20.100000000000001" customHeight="1" x14ac:dyDescent="0.25">
      <c r="B36" s="105">
        <v>44333</v>
      </c>
      <c r="C36" s="106">
        <v>0.5279166666666667</v>
      </c>
      <c r="D36" s="107" t="s">
        <v>392</v>
      </c>
      <c r="E36" s="108" t="s">
        <v>362</v>
      </c>
      <c r="F36" s="109" t="s">
        <v>393</v>
      </c>
      <c r="G36" s="110" t="s">
        <v>353</v>
      </c>
      <c r="H36" s="111"/>
      <c r="I36" s="112">
        <v>2</v>
      </c>
      <c r="J36" s="113">
        <v>26000</v>
      </c>
      <c r="K36" s="114"/>
    </row>
    <row r="37" spans="2:11" s="99" customFormat="1" ht="20.100000000000001" customHeight="1" x14ac:dyDescent="0.25">
      <c r="B37" s="105">
        <v>44336</v>
      </c>
      <c r="C37" s="106">
        <v>0.5060648148148148</v>
      </c>
      <c r="D37" s="107" t="s">
        <v>394</v>
      </c>
      <c r="E37" s="108" t="s">
        <v>357</v>
      </c>
      <c r="F37" s="109" t="s">
        <v>395</v>
      </c>
      <c r="G37" s="110" t="s">
        <v>353</v>
      </c>
      <c r="H37" s="111"/>
      <c r="I37" s="112">
        <v>4</v>
      </c>
      <c r="J37" s="113">
        <v>52000</v>
      </c>
      <c r="K37" s="114"/>
    </row>
    <row r="38" spans="2:11" s="99" customFormat="1" ht="20.100000000000001" customHeight="1" x14ac:dyDescent="0.25">
      <c r="B38" s="115" t="s">
        <v>396</v>
      </c>
      <c r="C38" s="116"/>
      <c r="D38" s="117"/>
      <c r="E38" s="118"/>
      <c r="F38" s="119"/>
      <c r="G38" s="120" t="s">
        <v>370</v>
      </c>
      <c r="H38" s="121">
        <v>3</v>
      </c>
      <c r="I38" s="122"/>
      <c r="J38" s="123">
        <f>SUM(J35:J37)</f>
        <v>125200</v>
      </c>
      <c r="K38" s="114"/>
    </row>
    <row r="39" spans="2:11" s="99" customFormat="1" ht="20.100000000000001" customHeight="1" x14ac:dyDescent="0.25">
      <c r="B39" s="124"/>
      <c r="C39" s="125"/>
      <c r="D39" s="126"/>
      <c r="E39" s="127"/>
      <c r="F39" s="128"/>
      <c r="G39" s="129" t="s">
        <v>365</v>
      </c>
      <c r="H39" s="130">
        <v>0</v>
      </c>
      <c r="I39" s="131"/>
      <c r="J39" s="132"/>
    </row>
    <row r="40" spans="2:11" s="99" customFormat="1" ht="20.100000000000001" customHeight="1" x14ac:dyDescent="0.25">
      <c r="B40" s="105">
        <v>44356</v>
      </c>
      <c r="C40" s="106">
        <v>0.52696759259259263</v>
      </c>
      <c r="D40" s="107" t="s">
        <v>397</v>
      </c>
      <c r="E40" s="108" t="s">
        <v>357</v>
      </c>
      <c r="F40" s="109" t="s">
        <v>383</v>
      </c>
      <c r="G40" s="110" t="s">
        <v>353</v>
      </c>
      <c r="H40" s="111"/>
      <c r="I40" s="112">
        <v>3</v>
      </c>
      <c r="J40" s="113">
        <v>33000</v>
      </c>
      <c r="K40" s="114"/>
    </row>
    <row r="41" spans="2:11" s="99" customFormat="1" ht="20.100000000000001" customHeight="1" x14ac:dyDescent="0.25">
      <c r="B41" s="105">
        <v>44365</v>
      </c>
      <c r="C41" s="106">
        <v>0.67681712962962959</v>
      </c>
      <c r="D41" s="107" t="s">
        <v>398</v>
      </c>
      <c r="E41" s="108" t="s">
        <v>399</v>
      </c>
      <c r="F41" s="109" t="s">
        <v>400</v>
      </c>
      <c r="G41" s="110" t="s">
        <v>353</v>
      </c>
      <c r="H41" s="111"/>
      <c r="I41" s="112">
        <v>12</v>
      </c>
      <c r="J41" s="113">
        <v>58650</v>
      </c>
      <c r="K41" s="114"/>
    </row>
    <row r="42" spans="2:11" s="99" customFormat="1" ht="20.100000000000001" customHeight="1" x14ac:dyDescent="0.25">
      <c r="B42" s="105">
        <v>44369</v>
      </c>
      <c r="C42" s="106">
        <v>0.44721064814814815</v>
      </c>
      <c r="D42" s="107" t="s">
        <v>401</v>
      </c>
      <c r="E42" s="108" t="s">
        <v>402</v>
      </c>
      <c r="F42" s="109" t="s">
        <v>400</v>
      </c>
      <c r="G42" s="110" t="s">
        <v>353</v>
      </c>
      <c r="H42" s="111"/>
      <c r="I42" s="112">
        <v>28</v>
      </c>
      <c r="J42" s="113">
        <v>92000</v>
      </c>
      <c r="K42" s="114"/>
    </row>
    <row r="43" spans="2:11" s="99" customFormat="1" ht="20.100000000000001" customHeight="1" x14ac:dyDescent="0.25">
      <c r="B43" s="105">
        <v>44376</v>
      </c>
      <c r="C43" s="106">
        <v>0.5</v>
      </c>
      <c r="D43" s="107" t="s">
        <v>403</v>
      </c>
      <c r="E43" s="108" t="s">
        <v>404</v>
      </c>
      <c r="F43" s="109" t="s">
        <v>352</v>
      </c>
      <c r="G43" s="110" t="s">
        <v>349</v>
      </c>
      <c r="H43" s="111"/>
      <c r="I43" s="112">
        <v>2</v>
      </c>
      <c r="J43" s="113">
        <v>36000</v>
      </c>
      <c r="K43" s="114"/>
    </row>
    <row r="44" spans="2:11" s="99" customFormat="1" ht="20.100000000000001" customHeight="1" x14ac:dyDescent="0.25">
      <c r="B44" s="115" t="s">
        <v>405</v>
      </c>
      <c r="C44" s="116"/>
      <c r="D44" s="117"/>
      <c r="E44" s="118"/>
      <c r="F44" s="119"/>
      <c r="G44" s="120" t="s">
        <v>370</v>
      </c>
      <c r="H44" s="121">
        <v>4</v>
      </c>
      <c r="I44" s="122"/>
      <c r="J44" s="123">
        <f>SUM(J40:J43)</f>
        <v>219650</v>
      </c>
      <c r="K44" s="114"/>
    </row>
    <row r="45" spans="2:11" s="99" customFormat="1" ht="20.100000000000001" customHeight="1" x14ac:dyDescent="0.25">
      <c r="B45" s="124"/>
      <c r="C45" s="125"/>
      <c r="D45" s="126"/>
      <c r="E45" s="127"/>
      <c r="F45" s="128"/>
      <c r="G45" s="129" t="s">
        <v>365</v>
      </c>
      <c r="H45" s="130">
        <v>0</v>
      </c>
      <c r="I45" s="131"/>
      <c r="J45" s="132"/>
    </row>
    <row r="46" spans="2:11" s="99" customFormat="1" ht="20.100000000000001" customHeight="1" x14ac:dyDescent="0.25">
      <c r="B46" s="105">
        <v>44378</v>
      </c>
      <c r="C46" s="106">
        <v>0.54504629629629631</v>
      </c>
      <c r="D46" s="107" t="s">
        <v>406</v>
      </c>
      <c r="E46" s="108" t="s">
        <v>376</v>
      </c>
      <c r="F46" s="109" t="s">
        <v>348</v>
      </c>
      <c r="G46" s="110" t="s">
        <v>353</v>
      </c>
      <c r="H46" s="111"/>
      <c r="I46" s="112">
        <v>4</v>
      </c>
      <c r="J46" s="113">
        <v>41000</v>
      </c>
      <c r="K46" s="114"/>
    </row>
    <row r="47" spans="2:11" s="99" customFormat="1" ht="20.100000000000001" customHeight="1" x14ac:dyDescent="0.25">
      <c r="B47" s="105">
        <v>44379</v>
      </c>
      <c r="C47" s="106">
        <v>0.53515046296296298</v>
      </c>
      <c r="D47" s="107" t="s">
        <v>407</v>
      </c>
      <c r="E47" s="108" t="s">
        <v>357</v>
      </c>
      <c r="F47" s="109" t="s">
        <v>352</v>
      </c>
      <c r="G47" s="110" t="s">
        <v>353</v>
      </c>
      <c r="H47" s="111"/>
      <c r="I47" s="112">
        <v>3</v>
      </c>
      <c r="J47" s="113">
        <v>39000</v>
      </c>
      <c r="K47" s="114"/>
    </row>
    <row r="48" spans="2:11" s="99" customFormat="1" ht="20.100000000000001" customHeight="1" x14ac:dyDescent="0.25">
      <c r="B48" s="105">
        <v>44383</v>
      </c>
      <c r="C48" s="106">
        <v>0.53263888888888888</v>
      </c>
      <c r="D48" s="107" t="s">
        <v>408</v>
      </c>
      <c r="E48" s="108" t="s">
        <v>357</v>
      </c>
      <c r="F48" s="109" t="s">
        <v>352</v>
      </c>
      <c r="G48" s="110" t="s">
        <v>353</v>
      </c>
      <c r="H48" s="111"/>
      <c r="I48" s="112">
        <v>2</v>
      </c>
      <c r="J48" s="113">
        <v>24000</v>
      </c>
      <c r="K48" s="114"/>
    </row>
    <row r="49" spans="2:11" s="99" customFormat="1" ht="20.100000000000001" customHeight="1" x14ac:dyDescent="0.25">
      <c r="B49" s="105">
        <v>44391</v>
      </c>
      <c r="C49" s="106">
        <v>0.5352662037037037</v>
      </c>
      <c r="D49" s="107" t="s">
        <v>409</v>
      </c>
      <c r="E49" s="108" t="s">
        <v>355</v>
      </c>
      <c r="F49" s="109" t="s">
        <v>410</v>
      </c>
      <c r="G49" s="110" t="s">
        <v>353</v>
      </c>
      <c r="H49" s="111"/>
      <c r="I49" s="112">
        <v>2</v>
      </c>
      <c r="J49" s="113">
        <v>23000</v>
      </c>
      <c r="K49" s="114"/>
    </row>
    <row r="50" spans="2:11" s="99" customFormat="1" ht="20.100000000000001" customHeight="1" x14ac:dyDescent="0.25">
      <c r="B50" s="105">
        <v>44391</v>
      </c>
      <c r="C50" s="106">
        <v>0.75624999999999998</v>
      </c>
      <c r="D50" s="107" t="s">
        <v>411</v>
      </c>
      <c r="E50" s="108" t="s">
        <v>412</v>
      </c>
      <c r="F50" s="109" t="s">
        <v>400</v>
      </c>
      <c r="G50" s="110" t="s">
        <v>349</v>
      </c>
      <c r="H50" s="111"/>
      <c r="I50" s="112">
        <v>5</v>
      </c>
      <c r="J50" s="113">
        <v>50000</v>
      </c>
      <c r="K50" s="114"/>
    </row>
    <row r="51" spans="2:11" s="99" customFormat="1" ht="20.100000000000001" customHeight="1" x14ac:dyDescent="0.25">
      <c r="B51" s="105">
        <v>44398</v>
      </c>
      <c r="C51" s="106">
        <v>0.48819444444444443</v>
      </c>
      <c r="D51" s="107" t="s">
        <v>413</v>
      </c>
      <c r="E51" s="108" t="s">
        <v>412</v>
      </c>
      <c r="F51" s="109" t="s">
        <v>348</v>
      </c>
      <c r="G51" s="110" t="s">
        <v>353</v>
      </c>
      <c r="H51" s="111"/>
      <c r="I51" s="112">
        <v>2</v>
      </c>
      <c r="J51" s="113">
        <v>23000</v>
      </c>
      <c r="K51" s="114"/>
    </row>
    <row r="52" spans="2:11" s="99" customFormat="1" ht="20.100000000000001" customHeight="1" x14ac:dyDescent="0.25">
      <c r="B52" s="105">
        <v>44399</v>
      </c>
      <c r="C52" s="106">
        <v>0.52222222222222225</v>
      </c>
      <c r="D52" s="107" t="s">
        <v>414</v>
      </c>
      <c r="E52" s="108" t="s">
        <v>412</v>
      </c>
      <c r="F52" s="109" t="s">
        <v>415</v>
      </c>
      <c r="G52" s="110" t="s">
        <v>387</v>
      </c>
      <c r="H52" s="111"/>
      <c r="I52" s="112">
        <v>3</v>
      </c>
      <c r="J52" s="113">
        <v>32800</v>
      </c>
      <c r="K52" s="114"/>
    </row>
    <row r="53" spans="2:11" s="99" customFormat="1" ht="20.100000000000001" customHeight="1" x14ac:dyDescent="0.25">
      <c r="B53" s="115" t="s">
        <v>416</v>
      </c>
      <c r="C53" s="116"/>
      <c r="D53" s="117"/>
      <c r="E53" s="118"/>
      <c r="F53" s="119"/>
      <c r="G53" s="120" t="s">
        <v>370</v>
      </c>
      <c r="H53" s="121">
        <f>COUNTA(G46:H52)</f>
        <v>7</v>
      </c>
      <c r="I53" s="122"/>
      <c r="J53" s="123">
        <f>SUM(J46:J52)</f>
        <v>232800</v>
      </c>
      <c r="K53" s="114"/>
    </row>
    <row r="54" spans="2:11" s="99" customFormat="1" ht="20.100000000000001" customHeight="1" x14ac:dyDescent="0.25">
      <c r="B54" s="124"/>
      <c r="C54" s="125"/>
      <c r="D54" s="126"/>
      <c r="E54" s="127"/>
      <c r="F54" s="128"/>
      <c r="G54" s="129" t="s">
        <v>365</v>
      </c>
      <c r="H54" s="130">
        <v>0</v>
      </c>
      <c r="I54" s="131"/>
      <c r="J54" s="132"/>
    </row>
    <row r="55" spans="2:11" s="99" customFormat="1" ht="20.100000000000001" customHeight="1" x14ac:dyDescent="0.25">
      <c r="B55" s="105">
        <v>44410</v>
      </c>
      <c r="C55" s="106">
        <v>0.52847222222222223</v>
      </c>
      <c r="D55" s="107" t="s">
        <v>417</v>
      </c>
      <c r="E55" s="108" t="s">
        <v>404</v>
      </c>
      <c r="F55" s="109" t="s">
        <v>352</v>
      </c>
      <c r="G55" s="110" t="s">
        <v>353</v>
      </c>
      <c r="H55" s="111"/>
      <c r="I55" s="112">
        <v>3</v>
      </c>
      <c r="J55" s="113">
        <v>54000</v>
      </c>
      <c r="K55" s="114"/>
    </row>
    <row r="56" spans="2:11" s="99" customFormat="1" ht="20.100000000000001" customHeight="1" x14ac:dyDescent="0.25">
      <c r="B56" s="105">
        <v>44413</v>
      </c>
      <c r="C56" s="106">
        <v>0.50719907407407405</v>
      </c>
      <c r="D56" s="107" t="s">
        <v>418</v>
      </c>
      <c r="E56" s="108" t="s">
        <v>412</v>
      </c>
      <c r="F56" s="109" t="s">
        <v>415</v>
      </c>
      <c r="G56" s="110" t="s">
        <v>349</v>
      </c>
      <c r="H56" s="111"/>
      <c r="I56" s="112">
        <v>2</v>
      </c>
      <c r="J56" s="113">
        <v>27900</v>
      </c>
      <c r="K56" s="114"/>
    </row>
    <row r="57" spans="2:11" s="99" customFormat="1" ht="20.100000000000001" customHeight="1" x14ac:dyDescent="0.25">
      <c r="B57" s="105">
        <v>44420</v>
      </c>
      <c r="C57" s="106">
        <v>0.68263888888888891</v>
      </c>
      <c r="D57" s="107" t="s">
        <v>419</v>
      </c>
      <c r="E57" s="108" t="s">
        <v>412</v>
      </c>
      <c r="F57" s="109" t="s">
        <v>400</v>
      </c>
      <c r="G57" s="110" t="s">
        <v>353</v>
      </c>
      <c r="H57" s="111"/>
      <c r="I57" s="112">
        <v>2</v>
      </c>
      <c r="J57" s="113">
        <v>23000</v>
      </c>
      <c r="K57" s="114"/>
    </row>
    <row r="58" spans="2:11" s="99" customFormat="1" ht="20.100000000000001" customHeight="1" x14ac:dyDescent="0.25">
      <c r="B58" s="105">
        <v>44422</v>
      </c>
      <c r="C58" s="106">
        <v>0.71278935185185188</v>
      </c>
      <c r="D58" s="107" t="s">
        <v>420</v>
      </c>
      <c r="E58" s="108" t="s">
        <v>399</v>
      </c>
      <c r="F58" s="109" t="s">
        <v>421</v>
      </c>
      <c r="G58" s="110" t="s">
        <v>353</v>
      </c>
      <c r="H58" s="111"/>
      <c r="I58" s="112">
        <v>6</v>
      </c>
      <c r="J58" s="113">
        <v>50700</v>
      </c>
      <c r="K58" s="114"/>
    </row>
    <row r="59" spans="2:11" s="99" customFormat="1" ht="20.100000000000001" customHeight="1" x14ac:dyDescent="0.25">
      <c r="B59" s="105">
        <v>44422</v>
      </c>
      <c r="C59" s="106">
        <v>0.74380787037037033</v>
      </c>
      <c r="D59" s="107" t="s">
        <v>422</v>
      </c>
      <c r="E59" s="108" t="s">
        <v>399</v>
      </c>
      <c r="F59" s="109" t="s">
        <v>423</v>
      </c>
      <c r="G59" s="110" t="s">
        <v>353</v>
      </c>
      <c r="H59" s="111"/>
      <c r="I59" s="112">
        <v>6</v>
      </c>
      <c r="J59" s="113">
        <v>80000</v>
      </c>
      <c r="K59" s="114"/>
    </row>
    <row r="60" spans="2:11" s="99" customFormat="1" ht="20.100000000000001" customHeight="1" x14ac:dyDescent="0.25">
      <c r="B60" s="105">
        <v>44423</v>
      </c>
      <c r="C60" s="106">
        <v>0.68822916666666656</v>
      </c>
      <c r="D60" s="107" t="s">
        <v>424</v>
      </c>
      <c r="E60" s="108" t="s">
        <v>399</v>
      </c>
      <c r="F60" s="109" t="s">
        <v>425</v>
      </c>
      <c r="G60" s="110" t="s">
        <v>387</v>
      </c>
      <c r="H60" s="111"/>
      <c r="I60" s="112">
        <v>12</v>
      </c>
      <c r="J60" s="113">
        <v>114600</v>
      </c>
      <c r="K60" s="114"/>
    </row>
    <row r="61" spans="2:11" s="99" customFormat="1" ht="20.100000000000001" customHeight="1" x14ac:dyDescent="0.25">
      <c r="B61" s="105">
        <v>44429</v>
      </c>
      <c r="C61" s="106">
        <v>0.47512731481481479</v>
      </c>
      <c r="D61" s="107" t="s">
        <v>417</v>
      </c>
      <c r="E61" s="108" t="s">
        <v>399</v>
      </c>
      <c r="F61" s="109" t="s">
        <v>426</v>
      </c>
      <c r="G61" s="110" t="s">
        <v>353</v>
      </c>
      <c r="H61" s="111"/>
      <c r="I61" s="112">
        <v>2</v>
      </c>
      <c r="J61" s="113">
        <v>27000</v>
      </c>
      <c r="K61" s="114"/>
    </row>
    <row r="62" spans="2:11" s="99" customFormat="1" ht="20.100000000000001" customHeight="1" x14ac:dyDescent="0.25">
      <c r="B62" s="105">
        <v>44430</v>
      </c>
      <c r="C62" s="106">
        <v>0.51887731481481481</v>
      </c>
      <c r="D62" s="107" t="s">
        <v>427</v>
      </c>
      <c r="E62" s="108" t="s">
        <v>428</v>
      </c>
      <c r="F62" s="109" t="s">
        <v>423</v>
      </c>
      <c r="G62" s="110" t="s">
        <v>353</v>
      </c>
      <c r="H62" s="111"/>
      <c r="I62" s="112">
        <v>6</v>
      </c>
      <c r="J62" s="113">
        <v>24600</v>
      </c>
      <c r="K62" s="114"/>
    </row>
    <row r="63" spans="2:11" s="99" customFormat="1" ht="20.100000000000001" customHeight="1" x14ac:dyDescent="0.25">
      <c r="B63" s="105">
        <v>44431</v>
      </c>
      <c r="C63" s="106">
        <v>0.53635416666666669</v>
      </c>
      <c r="D63" s="107" t="s">
        <v>427</v>
      </c>
      <c r="E63" s="108" t="s">
        <v>428</v>
      </c>
      <c r="F63" s="109" t="s">
        <v>423</v>
      </c>
      <c r="G63" s="110" t="s">
        <v>353</v>
      </c>
      <c r="H63" s="111"/>
      <c r="I63" s="112">
        <v>6</v>
      </c>
      <c r="J63" s="113">
        <v>27300</v>
      </c>
      <c r="K63" s="114"/>
    </row>
    <row r="64" spans="2:11" s="99" customFormat="1" ht="20.100000000000001" customHeight="1" x14ac:dyDescent="0.25">
      <c r="B64" s="105">
        <v>44431</v>
      </c>
      <c r="C64" s="106">
        <v>0.82300925925925927</v>
      </c>
      <c r="D64" s="107" t="s">
        <v>429</v>
      </c>
      <c r="E64" s="108" t="s">
        <v>430</v>
      </c>
      <c r="F64" s="109" t="s">
        <v>423</v>
      </c>
      <c r="G64" s="110" t="s">
        <v>353</v>
      </c>
      <c r="H64" s="111"/>
      <c r="I64" s="112">
        <v>4</v>
      </c>
      <c r="J64" s="113">
        <v>22300</v>
      </c>
      <c r="K64" s="114"/>
    </row>
    <row r="65" spans="2:11" s="99" customFormat="1" ht="20.100000000000001" customHeight="1" x14ac:dyDescent="0.25">
      <c r="B65" s="105">
        <v>44432</v>
      </c>
      <c r="C65" s="106">
        <v>0.45453703703703702</v>
      </c>
      <c r="D65" s="107" t="s">
        <v>431</v>
      </c>
      <c r="E65" s="108" t="s">
        <v>399</v>
      </c>
      <c r="F65" s="109" t="s">
        <v>393</v>
      </c>
      <c r="G65" s="110" t="s">
        <v>353</v>
      </c>
      <c r="H65" s="111"/>
      <c r="I65" s="112">
        <v>2</v>
      </c>
      <c r="J65" s="113">
        <v>23000</v>
      </c>
      <c r="K65" s="114"/>
    </row>
    <row r="66" spans="2:11" s="99" customFormat="1" ht="20.100000000000001" customHeight="1" x14ac:dyDescent="0.25">
      <c r="B66" s="115" t="s">
        <v>432</v>
      </c>
      <c r="C66" s="116"/>
      <c r="D66" s="117"/>
      <c r="E66" s="118"/>
      <c r="F66" s="119"/>
      <c r="G66" s="120" t="s">
        <v>370</v>
      </c>
      <c r="H66" s="121">
        <v>11</v>
      </c>
      <c r="I66" s="122"/>
      <c r="J66" s="123">
        <f>SUM(J55:J65)</f>
        <v>474400</v>
      </c>
      <c r="K66" s="114"/>
    </row>
    <row r="67" spans="2:11" s="99" customFormat="1" ht="20.100000000000001" customHeight="1" x14ac:dyDescent="0.25">
      <c r="B67" s="124"/>
      <c r="C67" s="125"/>
      <c r="D67" s="126"/>
      <c r="E67" s="127"/>
      <c r="F67" s="128"/>
      <c r="G67" s="129" t="s">
        <v>365</v>
      </c>
      <c r="H67" s="130">
        <v>0</v>
      </c>
      <c r="I67" s="131"/>
      <c r="J67" s="132"/>
    </row>
    <row r="68" spans="2:11" s="99" customFormat="1" ht="20.100000000000001" customHeight="1" x14ac:dyDescent="0.25">
      <c r="B68" s="105">
        <v>44441</v>
      </c>
      <c r="C68" s="106">
        <v>0.46771990740740743</v>
      </c>
      <c r="D68" s="107" t="s">
        <v>408</v>
      </c>
      <c r="E68" s="108" t="s">
        <v>399</v>
      </c>
      <c r="F68" s="109" t="s">
        <v>352</v>
      </c>
      <c r="G68" s="110" t="s">
        <v>353</v>
      </c>
      <c r="H68" s="111"/>
      <c r="I68" s="112">
        <v>2</v>
      </c>
      <c r="J68" s="113">
        <v>27000</v>
      </c>
      <c r="K68" s="114"/>
    </row>
    <row r="69" spans="2:11" s="99" customFormat="1" ht="20.100000000000001" customHeight="1" x14ac:dyDescent="0.25">
      <c r="B69" s="105">
        <v>44448</v>
      </c>
      <c r="C69" s="106" t="s">
        <v>433</v>
      </c>
      <c r="D69" s="107" t="s">
        <v>434</v>
      </c>
      <c r="E69" s="108" t="s">
        <v>433</v>
      </c>
      <c r="F69" s="109" t="s">
        <v>435</v>
      </c>
      <c r="G69" s="110" t="s">
        <v>436</v>
      </c>
      <c r="H69" s="111"/>
      <c r="I69" s="112">
        <v>1</v>
      </c>
      <c r="J69" s="113">
        <v>50000</v>
      </c>
      <c r="K69" s="114"/>
    </row>
    <row r="70" spans="2:11" s="99" customFormat="1" ht="20.100000000000001" customHeight="1" x14ac:dyDescent="0.25">
      <c r="B70" s="115" t="s">
        <v>437</v>
      </c>
      <c r="C70" s="116"/>
      <c r="D70" s="117"/>
      <c r="E70" s="118"/>
      <c r="F70" s="119"/>
      <c r="G70" s="120" t="s">
        <v>370</v>
      </c>
      <c r="H70" s="121">
        <v>1</v>
      </c>
      <c r="I70" s="122"/>
      <c r="J70" s="123">
        <f>SUM(J68:J69)</f>
        <v>77000</v>
      </c>
      <c r="K70" s="114"/>
    </row>
    <row r="71" spans="2:11" s="99" customFormat="1" ht="20.100000000000001" customHeight="1" x14ac:dyDescent="0.25">
      <c r="B71" s="124"/>
      <c r="C71" s="125"/>
      <c r="D71" s="126"/>
      <c r="E71" s="127"/>
      <c r="F71" s="128"/>
      <c r="G71" s="129" t="s">
        <v>365</v>
      </c>
      <c r="H71" s="130">
        <v>1</v>
      </c>
      <c r="I71" s="131"/>
      <c r="J71" s="132"/>
    </row>
    <row r="72" spans="2:11" s="99" customFormat="1" ht="20.100000000000001" customHeight="1" x14ac:dyDescent="0.25">
      <c r="B72" s="105">
        <v>44483</v>
      </c>
      <c r="C72" s="106">
        <v>0.51983796296296292</v>
      </c>
      <c r="D72" s="107" t="s">
        <v>438</v>
      </c>
      <c r="E72" s="108" t="s">
        <v>355</v>
      </c>
      <c r="F72" s="109" t="s">
        <v>439</v>
      </c>
      <c r="G72" s="110" t="s">
        <v>353</v>
      </c>
      <c r="H72" s="111"/>
      <c r="I72" s="112">
        <v>2</v>
      </c>
      <c r="J72" s="113">
        <v>23000</v>
      </c>
      <c r="K72" s="114"/>
    </row>
    <row r="73" spans="2:11" s="99" customFormat="1" ht="20.100000000000001" customHeight="1" x14ac:dyDescent="0.25">
      <c r="B73" s="105">
        <v>44490</v>
      </c>
      <c r="C73" s="106">
        <v>0.52709490740740739</v>
      </c>
      <c r="D73" s="107" t="s">
        <v>440</v>
      </c>
      <c r="E73" s="108" t="s">
        <v>376</v>
      </c>
      <c r="F73" s="109" t="s">
        <v>441</v>
      </c>
      <c r="G73" s="110" t="s">
        <v>353</v>
      </c>
      <c r="H73" s="111"/>
      <c r="I73" s="112">
        <v>2</v>
      </c>
      <c r="J73" s="113">
        <v>21000</v>
      </c>
      <c r="K73" s="114"/>
    </row>
    <row r="74" spans="2:11" s="99" customFormat="1" ht="20.100000000000001" customHeight="1" x14ac:dyDescent="0.25">
      <c r="B74" s="105">
        <v>44494</v>
      </c>
      <c r="C74" s="106">
        <v>0.68368055555555562</v>
      </c>
      <c r="D74" s="107" t="s">
        <v>442</v>
      </c>
      <c r="E74" s="108" t="s">
        <v>399</v>
      </c>
      <c r="F74" s="109" t="s">
        <v>383</v>
      </c>
      <c r="G74" s="110" t="s">
        <v>353</v>
      </c>
      <c r="H74" s="111"/>
      <c r="I74" s="112">
        <v>2</v>
      </c>
      <c r="J74" s="113">
        <v>32000</v>
      </c>
      <c r="K74" s="114"/>
    </row>
    <row r="75" spans="2:11" s="99" customFormat="1" ht="20.100000000000001" customHeight="1" x14ac:dyDescent="0.25">
      <c r="B75" s="105">
        <v>44497</v>
      </c>
      <c r="C75" s="106">
        <v>0.50436342592592587</v>
      </c>
      <c r="D75" s="107" t="s">
        <v>443</v>
      </c>
      <c r="E75" s="108" t="s">
        <v>376</v>
      </c>
      <c r="F75" s="109" t="s">
        <v>352</v>
      </c>
      <c r="G75" s="110" t="s">
        <v>353</v>
      </c>
      <c r="H75" s="111"/>
      <c r="I75" s="112">
        <v>3</v>
      </c>
      <c r="J75" s="113">
        <v>31000</v>
      </c>
      <c r="K75" s="114"/>
    </row>
    <row r="76" spans="2:11" s="99" customFormat="1" ht="20.100000000000001" customHeight="1" x14ac:dyDescent="0.25">
      <c r="B76" s="105">
        <v>44498</v>
      </c>
      <c r="C76" s="106">
        <v>0.51061342592592596</v>
      </c>
      <c r="D76" s="107" t="s">
        <v>444</v>
      </c>
      <c r="E76" s="108" t="s">
        <v>357</v>
      </c>
      <c r="F76" s="109" t="s">
        <v>445</v>
      </c>
      <c r="G76" s="110" t="s">
        <v>353</v>
      </c>
      <c r="H76" s="111"/>
      <c r="I76" s="112">
        <v>2</v>
      </c>
      <c r="J76" s="113">
        <v>19000</v>
      </c>
      <c r="K76" s="114"/>
    </row>
    <row r="77" spans="2:11" s="99" customFormat="1" ht="20.100000000000001" customHeight="1" x14ac:dyDescent="0.25">
      <c r="B77" s="115" t="s">
        <v>446</v>
      </c>
      <c r="C77" s="116"/>
      <c r="D77" s="117"/>
      <c r="E77" s="118"/>
      <c r="F77" s="119"/>
      <c r="G77" s="120" t="s">
        <v>370</v>
      </c>
      <c r="H77" s="121">
        <v>5</v>
      </c>
      <c r="I77" s="122"/>
      <c r="J77" s="123">
        <f>SUM(J72:J76)</f>
        <v>126000</v>
      </c>
      <c r="K77" s="114"/>
    </row>
    <row r="78" spans="2:11" s="99" customFormat="1" ht="20.100000000000001" customHeight="1" x14ac:dyDescent="0.25">
      <c r="B78" s="124"/>
      <c r="C78" s="125"/>
      <c r="D78" s="126"/>
      <c r="E78" s="127"/>
      <c r="F78" s="128"/>
      <c r="G78" s="129" t="s">
        <v>365</v>
      </c>
      <c r="H78" s="130">
        <v>0</v>
      </c>
      <c r="I78" s="131"/>
      <c r="J78" s="132"/>
    </row>
    <row r="79" spans="2:11" s="99" customFormat="1" ht="20.100000000000001" customHeight="1" x14ac:dyDescent="0.25">
      <c r="B79" s="105">
        <v>44502</v>
      </c>
      <c r="C79" s="106">
        <v>0.55268518518518517</v>
      </c>
      <c r="D79" s="107" t="s">
        <v>447</v>
      </c>
      <c r="E79" s="108" t="s">
        <v>448</v>
      </c>
      <c r="F79" s="109" t="s">
        <v>358</v>
      </c>
      <c r="G79" s="110" t="s">
        <v>353</v>
      </c>
      <c r="H79" s="111"/>
      <c r="I79" s="112">
        <v>8</v>
      </c>
      <c r="J79" s="113">
        <v>223700</v>
      </c>
      <c r="K79" s="114"/>
    </row>
    <row r="80" spans="2:11" s="99" customFormat="1" ht="20.100000000000001" customHeight="1" x14ac:dyDescent="0.25">
      <c r="B80" s="105">
        <v>44511</v>
      </c>
      <c r="C80" s="106">
        <v>0.54656249999999995</v>
      </c>
      <c r="D80" s="107" t="s">
        <v>449</v>
      </c>
      <c r="E80" s="108" t="s">
        <v>450</v>
      </c>
      <c r="F80" s="109" t="s">
        <v>435</v>
      </c>
      <c r="G80" s="110" t="s">
        <v>353</v>
      </c>
      <c r="H80" s="111"/>
      <c r="I80" s="112">
        <v>4</v>
      </c>
      <c r="J80" s="113">
        <v>81000</v>
      </c>
      <c r="K80" s="114"/>
    </row>
    <row r="81" spans="2:11" s="99" customFormat="1" ht="20.100000000000001" customHeight="1" x14ac:dyDescent="0.25">
      <c r="B81" s="115" t="s">
        <v>451</v>
      </c>
      <c r="C81" s="116"/>
      <c r="D81" s="117"/>
      <c r="E81" s="118"/>
      <c r="F81" s="119"/>
      <c r="G81" s="120" t="s">
        <v>370</v>
      </c>
      <c r="H81" s="121">
        <v>2</v>
      </c>
      <c r="I81" s="122"/>
      <c r="J81" s="123">
        <f>SUM(J79:J80)</f>
        <v>304700</v>
      </c>
      <c r="K81" s="114"/>
    </row>
    <row r="82" spans="2:11" s="99" customFormat="1" ht="20.100000000000001" customHeight="1" x14ac:dyDescent="0.25">
      <c r="B82" s="124"/>
      <c r="C82" s="125"/>
      <c r="D82" s="126"/>
      <c r="E82" s="127"/>
      <c r="F82" s="128"/>
      <c r="G82" s="129" t="s">
        <v>365</v>
      </c>
      <c r="H82" s="130">
        <v>0</v>
      </c>
      <c r="I82" s="131"/>
      <c r="J82" s="132"/>
    </row>
    <row r="83" spans="2:11" s="99" customFormat="1" ht="20.100000000000001" customHeight="1" x14ac:dyDescent="0.25">
      <c r="B83" s="105">
        <v>44533</v>
      </c>
      <c r="C83" s="106" t="s">
        <v>433</v>
      </c>
      <c r="D83" s="107" t="s">
        <v>452</v>
      </c>
      <c r="E83" s="108" t="s">
        <v>433</v>
      </c>
      <c r="F83" s="109" t="s">
        <v>358</v>
      </c>
      <c r="G83" s="110" t="s">
        <v>353</v>
      </c>
      <c r="H83" s="111"/>
      <c r="I83" s="112">
        <v>1</v>
      </c>
      <c r="J83" s="113">
        <v>50000</v>
      </c>
      <c r="K83" s="114"/>
    </row>
    <row r="84" spans="2:11" s="99" customFormat="1" ht="20.100000000000001" customHeight="1" x14ac:dyDescent="0.25">
      <c r="B84" s="105">
        <v>44536</v>
      </c>
      <c r="C84" s="106">
        <v>0.5709953703703704</v>
      </c>
      <c r="D84" s="107" t="s">
        <v>453</v>
      </c>
      <c r="E84" s="108" t="s">
        <v>402</v>
      </c>
      <c r="F84" s="109" t="s">
        <v>348</v>
      </c>
      <c r="G84" s="110" t="s">
        <v>349</v>
      </c>
      <c r="H84" s="111"/>
      <c r="I84" s="112">
        <v>40</v>
      </c>
      <c r="J84" s="113">
        <v>144000</v>
      </c>
      <c r="K84" s="114"/>
    </row>
    <row r="85" spans="2:11" s="99" customFormat="1" ht="20.100000000000001" customHeight="1" x14ac:dyDescent="0.25">
      <c r="B85" s="105">
        <v>44539</v>
      </c>
      <c r="C85" s="106">
        <v>0.67858796296296298</v>
      </c>
      <c r="D85" s="107" t="s">
        <v>454</v>
      </c>
      <c r="E85" s="108" t="s">
        <v>455</v>
      </c>
      <c r="F85" s="109" t="s">
        <v>358</v>
      </c>
      <c r="G85" s="110" t="s">
        <v>353</v>
      </c>
      <c r="H85" s="111"/>
      <c r="I85" s="112">
        <v>7</v>
      </c>
      <c r="J85" s="113">
        <v>242000</v>
      </c>
      <c r="K85" s="114"/>
    </row>
    <row r="86" spans="2:11" s="99" customFormat="1" ht="20.100000000000001" customHeight="1" x14ac:dyDescent="0.25">
      <c r="B86" s="105">
        <v>44543</v>
      </c>
      <c r="C86" s="106">
        <v>0.44348379629629631</v>
      </c>
      <c r="D86" s="107" t="s">
        <v>456</v>
      </c>
      <c r="E86" s="108" t="s">
        <v>457</v>
      </c>
      <c r="F86" s="109" t="s">
        <v>358</v>
      </c>
      <c r="G86" s="110" t="s">
        <v>353</v>
      </c>
      <c r="H86" s="111"/>
      <c r="I86" s="112">
        <v>12</v>
      </c>
      <c r="J86" s="113">
        <v>119100</v>
      </c>
      <c r="K86" s="114"/>
    </row>
    <row r="87" spans="2:11" s="99" customFormat="1" ht="20.100000000000001" customHeight="1" x14ac:dyDescent="0.25">
      <c r="B87" s="105">
        <v>44546</v>
      </c>
      <c r="C87" s="106">
        <v>0.5002199074074074</v>
      </c>
      <c r="D87" s="107" t="s">
        <v>356</v>
      </c>
      <c r="E87" s="108" t="s">
        <v>455</v>
      </c>
      <c r="F87" s="109" t="s">
        <v>136</v>
      </c>
      <c r="G87" s="110" t="s">
        <v>353</v>
      </c>
      <c r="H87" s="111"/>
      <c r="I87" s="112">
        <v>11</v>
      </c>
      <c r="J87" s="113">
        <v>182000</v>
      </c>
      <c r="K87" s="114"/>
    </row>
    <row r="88" spans="2:11" s="99" customFormat="1" ht="20.100000000000001" customHeight="1" x14ac:dyDescent="0.25">
      <c r="B88" s="105">
        <v>44547</v>
      </c>
      <c r="C88" s="106" t="s">
        <v>458</v>
      </c>
      <c r="D88" s="107" t="s">
        <v>459</v>
      </c>
      <c r="E88" s="108" t="s">
        <v>455</v>
      </c>
      <c r="F88" s="109" t="s">
        <v>358</v>
      </c>
      <c r="G88" s="110" t="s">
        <v>353</v>
      </c>
      <c r="H88" s="111"/>
      <c r="I88" s="112">
        <v>6</v>
      </c>
      <c r="J88" s="113">
        <v>129000</v>
      </c>
      <c r="K88" s="114"/>
    </row>
    <row r="89" spans="2:11" s="99" customFormat="1" ht="20.100000000000001" customHeight="1" x14ac:dyDescent="0.25">
      <c r="B89" s="105">
        <v>44550</v>
      </c>
      <c r="C89" s="106">
        <v>0.51075231481481487</v>
      </c>
      <c r="D89" s="107" t="s">
        <v>460</v>
      </c>
      <c r="E89" s="108" t="s">
        <v>455</v>
      </c>
      <c r="F89" s="109" t="s">
        <v>358</v>
      </c>
      <c r="G89" s="110" t="s">
        <v>353</v>
      </c>
      <c r="H89" s="111"/>
      <c r="I89" s="112">
        <v>9</v>
      </c>
      <c r="J89" s="113">
        <v>183100</v>
      </c>
      <c r="K89" s="114"/>
    </row>
    <row r="90" spans="2:11" s="99" customFormat="1" ht="20.100000000000001" customHeight="1" x14ac:dyDescent="0.25">
      <c r="B90" s="105">
        <v>44551</v>
      </c>
      <c r="C90" s="106">
        <v>0.50017361111111114</v>
      </c>
      <c r="D90" s="107" t="s">
        <v>461</v>
      </c>
      <c r="E90" s="108" t="s">
        <v>455</v>
      </c>
      <c r="F90" s="109" t="s">
        <v>358</v>
      </c>
      <c r="G90" s="110" t="s">
        <v>353</v>
      </c>
      <c r="H90" s="111"/>
      <c r="I90" s="112">
        <v>3</v>
      </c>
      <c r="J90" s="113">
        <v>35500</v>
      </c>
      <c r="K90" s="114"/>
    </row>
    <row r="91" spans="2:11" s="99" customFormat="1" ht="20.100000000000001" customHeight="1" x14ac:dyDescent="0.25">
      <c r="B91" s="105">
        <v>44552</v>
      </c>
      <c r="C91" s="106">
        <v>0.63627314814814817</v>
      </c>
      <c r="D91" s="107" t="s">
        <v>462</v>
      </c>
      <c r="E91" s="108" t="s">
        <v>402</v>
      </c>
      <c r="F91" s="109" t="s">
        <v>348</v>
      </c>
      <c r="G91" s="110" t="s">
        <v>353</v>
      </c>
      <c r="H91" s="111"/>
      <c r="I91" s="112">
        <v>70</v>
      </c>
      <c r="J91" s="113">
        <v>322000</v>
      </c>
      <c r="K91" s="114"/>
    </row>
    <row r="92" spans="2:11" s="99" customFormat="1" ht="20.100000000000001" customHeight="1" x14ac:dyDescent="0.25">
      <c r="B92" s="105">
        <v>44553</v>
      </c>
      <c r="C92" s="106">
        <v>0.50806712962962963</v>
      </c>
      <c r="D92" s="107" t="s">
        <v>463</v>
      </c>
      <c r="E92" s="108" t="s">
        <v>450</v>
      </c>
      <c r="F92" s="109" t="s">
        <v>464</v>
      </c>
      <c r="G92" s="110" t="s">
        <v>353</v>
      </c>
      <c r="H92" s="111"/>
      <c r="I92" s="112">
        <v>2</v>
      </c>
      <c r="J92" s="113">
        <v>17500</v>
      </c>
      <c r="K92" s="114"/>
    </row>
    <row r="93" spans="2:11" s="99" customFormat="1" ht="20.100000000000001" customHeight="1" x14ac:dyDescent="0.25">
      <c r="B93" s="105">
        <v>44559</v>
      </c>
      <c r="C93" s="106">
        <v>0.82777777777777783</v>
      </c>
      <c r="D93" s="107" t="s">
        <v>465</v>
      </c>
      <c r="E93" s="108" t="s">
        <v>466</v>
      </c>
      <c r="F93" s="109" t="s">
        <v>467</v>
      </c>
      <c r="G93" s="110" t="s">
        <v>353</v>
      </c>
      <c r="H93" s="111"/>
      <c r="I93" s="112">
        <v>3</v>
      </c>
      <c r="J93" s="113">
        <v>61000</v>
      </c>
      <c r="K93" s="114"/>
    </row>
    <row r="94" spans="2:11" s="99" customFormat="1" ht="20.100000000000001" customHeight="1" x14ac:dyDescent="0.25">
      <c r="B94" s="115" t="s">
        <v>468</v>
      </c>
      <c r="C94" s="116"/>
      <c r="D94" s="117"/>
      <c r="E94" s="118"/>
      <c r="F94" s="119"/>
      <c r="G94" s="120" t="s">
        <v>469</v>
      </c>
      <c r="H94" s="121">
        <v>11</v>
      </c>
      <c r="I94" s="122"/>
      <c r="J94" s="123">
        <f>SUM(J83:J93)</f>
        <v>1485200</v>
      </c>
      <c r="K94" s="114"/>
    </row>
    <row r="95" spans="2:11" s="99" customFormat="1" ht="20.100000000000001" customHeight="1" x14ac:dyDescent="0.25">
      <c r="B95" s="124"/>
      <c r="C95" s="125"/>
      <c r="D95" s="126"/>
      <c r="E95" s="127"/>
      <c r="F95" s="128"/>
      <c r="G95" s="129" t="s">
        <v>365</v>
      </c>
      <c r="H95" s="130">
        <v>0</v>
      </c>
      <c r="I95" s="131"/>
      <c r="J95" s="132"/>
    </row>
    <row r="96" spans="2:11" s="99" customFormat="1" ht="20.100000000000001" customHeight="1" x14ac:dyDescent="0.25">
      <c r="B96" s="133" t="s">
        <v>470</v>
      </c>
      <c r="C96" s="134"/>
      <c r="D96" s="133"/>
      <c r="E96" s="135"/>
      <c r="F96" s="136"/>
      <c r="G96" s="8" t="s">
        <v>370</v>
      </c>
      <c r="H96" s="9">
        <f>SUM(H12,H20,H28,H33,H38,H44,H53,H66,H70,H77,H81,H94)</f>
        <v>66</v>
      </c>
      <c r="I96" s="137"/>
      <c r="J96" s="138">
        <f>SUM(J12,J20,J28,J33,J38,J44,J53,J66,J70,J77,J81,J94)</f>
        <v>4579850</v>
      </c>
    </row>
    <row r="97" spans="2:10" s="99" customFormat="1" ht="20.100000000000001" customHeight="1" x14ac:dyDescent="0.25">
      <c r="B97" s="139"/>
      <c r="C97" s="140"/>
      <c r="D97" s="139"/>
      <c r="E97" s="141"/>
      <c r="F97" s="142"/>
      <c r="G97" s="10" t="s">
        <v>365</v>
      </c>
      <c r="H97" s="11">
        <f>SUM(H13,H21,H29,H34,H39,H45,H54,H67,H71,H78,H82,H95)</f>
        <v>1</v>
      </c>
      <c r="I97" s="143"/>
      <c r="J97" s="144"/>
    </row>
    <row r="102" spans="2:10" x14ac:dyDescent="0.25">
      <c r="F102" s="145"/>
    </row>
    <row r="103" spans="2:10" x14ac:dyDescent="0.25">
      <c r="F103" s="145"/>
    </row>
    <row r="104" spans="2:10" x14ac:dyDescent="0.25">
      <c r="F104" s="145"/>
    </row>
    <row r="105" spans="2:10" x14ac:dyDescent="0.25">
      <c r="F105" s="145"/>
    </row>
    <row r="106" spans="2:10" x14ac:dyDescent="0.25">
      <c r="F106" s="145"/>
    </row>
    <row r="107" spans="2:10" x14ac:dyDescent="0.25">
      <c r="F107" s="145"/>
    </row>
    <row r="108" spans="2:10" x14ac:dyDescent="0.25">
      <c r="F108" s="145"/>
    </row>
  </sheetData>
  <autoFilter ref="A4:K13">
    <filterColumn colId="6" showButton="0"/>
  </autoFilter>
  <mergeCells count="148">
    <mergeCell ref="I94:I95"/>
    <mergeCell ref="J94:J95"/>
    <mergeCell ref="B96:B97"/>
    <mergeCell ref="C96:C97"/>
    <mergeCell ref="D96:D97"/>
    <mergeCell ref="E96:E97"/>
    <mergeCell ref="F96:F97"/>
    <mergeCell ref="I96:I97"/>
    <mergeCell ref="J96:J97"/>
    <mergeCell ref="G89:H89"/>
    <mergeCell ref="G90:H90"/>
    <mergeCell ref="G91:H91"/>
    <mergeCell ref="G92:H92"/>
    <mergeCell ref="G93:H93"/>
    <mergeCell ref="B94:B95"/>
    <mergeCell ref="D94:D95"/>
    <mergeCell ref="E94:E95"/>
    <mergeCell ref="F94:F95"/>
    <mergeCell ref="G83:H83"/>
    <mergeCell ref="G84:H84"/>
    <mergeCell ref="G85:H85"/>
    <mergeCell ref="G86:H86"/>
    <mergeCell ref="G87:H87"/>
    <mergeCell ref="G88:H88"/>
    <mergeCell ref="I77:I78"/>
    <mergeCell ref="J77:J78"/>
    <mergeCell ref="G79:H79"/>
    <mergeCell ref="G80:H80"/>
    <mergeCell ref="B81:B82"/>
    <mergeCell ref="D81:D82"/>
    <mergeCell ref="E81:E82"/>
    <mergeCell ref="F81:F82"/>
    <mergeCell ref="I81:I82"/>
    <mergeCell ref="J81:J82"/>
    <mergeCell ref="G72:H72"/>
    <mergeCell ref="G73:H73"/>
    <mergeCell ref="G74:H74"/>
    <mergeCell ref="G75:H75"/>
    <mergeCell ref="G76:H76"/>
    <mergeCell ref="B77:B78"/>
    <mergeCell ref="D77:D78"/>
    <mergeCell ref="E77:E78"/>
    <mergeCell ref="F77:F78"/>
    <mergeCell ref="J66:J67"/>
    <mergeCell ref="G68:H68"/>
    <mergeCell ref="G69:H69"/>
    <mergeCell ref="B70:B71"/>
    <mergeCell ref="D70:D71"/>
    <mergeCell ref="E70:E71"/>
    <mergeCell ref="F70:F71"/>
    <mergeCell ref="I70:I71"/>
    <mergeCell ref="J70:J71"/>
    <mergeCell ref="G65:H65"/>
    <mergeCell ref="B66:B67"/>
    <mergeCell ref="D66:D67"/>
    <mergeCell ref="E66:E67"/>
    <mergeCell ref="F66:F67"/>
    <mergeCell ref="I66:I67"/>
    <mergeCell ref="G59:H59"/>
    <mergeCell ref="G60:H60"/>
    <mergeCell ref="G61:H61"/>
    <mergeCell ref="G62:H62"/>
    <mergeCell ref="G63:H63"/>
    <mergeCell ref="G64:H64"/>
    <mergeCell ref="I53:I54"/>
    <mergeCell ref="J53:J54"/>
    <mergeCell ref="G55:H55"/>
    <mergeCell ref="G56:H56"/>
    <mergeCell ref="G57:H57"/>
    <mergeCell ref="G58:H58"/>
    <mergeCell ref="G50:H50"/>
    <mergeCell ref="G51:H51"/>
    <mergeCell ref="G52:H52"/>
    <mergeCell ref="B53:B54"/>
    <mergeCell ref="D53:D54"/>
    <mergeCell ref="E53:E54"/>
    <mergeCell ref="F53:F54"/>
    <mergeCell ref="I44:I45"/>
    <mergeCell ref="J44:J45"/>
    <mergeCell ref="G46:H46"/>
    <mergeCell ref="G47:H47"/>
    <mergeCell ref="G48:H48"/>
    <mergeCell ref="G49:H49"/>
    <mergeCell ref="G40:H40"/>
    <mergeCell ref="G41:H41"/>
    <mergeCell ref="G42:H42"/>
    <mergeCell ref="G43:H43"/>
    <mergeCell ref="B44:B45"/>
    <mergeCell ref="D44:D45"/>
    <mergeCell ref="E44:E45"/>
    <mergeCell ref="F44:F45"/>
    <mergeCell ref="J33:J34"/>
    <mergeCell ref="G35:H35"/>
    <mergeCell ref="G36:H36"/>
    <mergeCell ref="G37:H37"/>
    <mergeCell ref="B38:B39"/>
    <mergeCell ref="D38:D39"/>
    <mergeCell ref="E38:E39"/>
    <mergeCell ref="F38:F39"/>
    <mergeCell ref="I38:I39"/>
    <mergeCell ref="J38:J39"/>
    <mergeCell ref="I28:I29"/>
    <mergeCell ref="J28:J29"/>
    <mergeCell ref="G30:H30"/>
    <mergeCell ref="G31:H31"/>
    <mergeCell ref="G32:H32"/>
    <mergeCell ref="B33:B34"/>
    <mergeCell ref="D33:D34"/>
    <mergeCell ref="E33:E34"/>
    <mergeCell ref="F33:F34"/>
    <mergeCell ref="I33:I34"/>
    <mergeCell ref="G26:H26"/>
    <mergeCell ref="G27:H27"/>
    <mergeCell ref="B28:B29"/>
    <mergeCell ref="D28:D29"/>
    <mergeCell ref="E28:E29"/>
    <mergeCell ref="F28:F29"/>
    <mergeCell ref="I20:I21"/>
    <mergeCell ref="J20:J21"/>
    <mergeCell ref="G22:H22"/>
    <mergeCell ref="G23:H23"/>
    <mergeCell ref="G24:H24"/>
    <mergeCell ref="G25:H25"/>
    <mergeCell ref="G18:H18"/>
    <mergeCell ref="G19:H19"/>
    <mergeCell ref="B20:B21"/>
    <mergeCell ref="D20:D21"/>
    <mergeCell ref="E20:E21"/>
    <mergeCell ref="F20:F21"/>
    <mergeCell ref="I12:I13"/>
    <mergeCell ref="J12:J13"/>
    <mergeCell ref="G14:H14"/>
    <mergeCell ref="G15:H15"/>
    <mergeCell ref="G16:H16"/>
    <mergeCell ref="G17:H17"/>
    <mergeCell ref="G9:H9"/>
    <mergeCell ref="G10:H10"/>
    <mergeCell ref="G11:H11"/>
    <mergeCell ref="B12:B13"/>
    <mergeCell ref="D12:D13"/>
    <mergeCell ref="E12:E13"/>
    <mergeCell ref="F12:F13"/>
    <mergeCell ref="B2:J2"/>
    <mergeCell ref="G4:H4"/>
    <mergeCell ref="G5:H5"/>
    <mergeCell ref="G6:H6"/>
    <mergeCell ref="G7:H7"/>
    <mergeCell ref="G8:H8"/>
  </mergeCells>
  <phoneticPr fontId="5" type="noConversion"/>
  <printOptions horizontalCentered="1"/>
  <pageMargins left="0.19685039370078741" right="0.19685039370078741" top="0.39370078740157483" bottom="0.39370078740157483" header="0.31496062992125984" footer="0.31496062992125984"/>
  <pageSetup paperSize="9" scale="75" fitToHeight="0" orientation="landscape" r:id="rId1"/>
  <rowBreaks count="2" manualBreakCount="2">
    <brk id="34" max="9" man="1"/>
    <brk id="67" max="9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4"/>
  <sheetViews>
    <sheetView view="pageBreakPreview" zoomScale="75" zoomScaleNormal="100" zoomScaleSheetLayoutView="75" workbookViewId="0">
      <selection activeCell="B3" sqref="B3"/>
    </sheetView>
  </sheetViews>
  <sheetFormatPr defaultColWidth="16.1640625" defaultRowHeight="13.5" x14ac:dyDescent="0.25"/>
  <cols>
    <col min="1" max="1" width="1" style="95" customWidth="1"/>
    <col min="2" max="3" width="15" style="95" customWidth="1"/>
    <col min="4" max="4" width="56.83203125" style="95" customWidth="1"/>
    <col min="5" max="5" width="45.5" style="95" customWidth="1"/>
    <col min="6" max="6" width="48.6640625" style="95" customWidth="1"/>
    <col min="7" max="7" width="9.6640625" style="95" customWidth="1"/>
    <col min="8" max="8" width="7.5" style="95" customWidth="1"/>
    <col min="9" max="9" width="10.83203125" style="95" customWidth="1"/>
    <col min="10" max="10" width="15" style="95" customWidth="1"/>
    <col min="11" max="11" width="4.33203125" style="95" bestFit="1" customWidth="1"/>
    <col min="12" max="256" width="16.1640625" style="95"/>
    <col min="257" max="257" width="1" style="95" customWidth="1"/>
    <col min="258" max="259" width="15" style="95" customWidth="1"/>
    <col min="260" max="260" width="56.83203125" style="95" customWidth="1"/>
    <col min="261" max="261" width="45.5" style="95" customWidth="1"/>
    <col min="262" max="262" width="48.6640625" style="95" customWidth="1"/>
    <col min="263" max="263" width="9.6640625" style="95" customWidth="1"/>
    <col min="264" max="264" width="7.5" style="95" customWidth="1"/>
    <col min="265" max="265" width="10.83203125" style="95" customWidth="1"/>
    <col min="266" max="266" width="15" style="95" customWidth="1"/>
    <col min="267" max="267" width="4.33203125" style="95" bestFit="1" customWidth="1"/>
    <col min="268" max="512" width="16.1640625" style="95"/>
    <col min="513" max="513" width="1" style="95" customWidth="1"/>
    <col min="514" max="515" width="15" style="95" customWidth="1"/>
    <col min="516" max="516" width="56.83203125" style="95" customWidth="1"/>
    <col min="517" max="517" width="45.5" style="95" customWidth="1"/>
    <col min="518" max="518" width="48.6640625" style="95" customWidth="1"/>
    <col min="519" max="519" width="9.6640625" style="95" customWidth="1"/>
    <col min="520" max="520" width="7.5" style="95" customWidth="1"/>
    <col min="521" max="521" width="10.83203125" style="95" customWidth="1"/>
    <col min="522" max="522" width="15" style="95" customWidth="1"/>
    <col min="523" max="523" width="4.33203125" style="95" bestFit="1" customWidth="1"/>
    <col min="524" max="768" width="16.1640625" style="95"/>
    <col min="769" max="769" width="1" style="95" customWidth="1"/>
    <col min="770" max="771" width="15" style="95" customWidth="1"/>
    <col min="772" max="772" width="56.83203125" style="95" customWidth="1"/>
    <col min="773" max="773" width="45.5" style="95" customWidth="1"/>
    <col min="774" max="774" width="48.6640625" style="95" customWidth="1"/>
    <col min="775" max="775" width="9.6640625" style="95" customWidth="1"/>
    <col min="776" max="776" width="7.5" style="95" customWidth="1"/>
    <col min="777" max="777" width="10.83203125" style="95" customWidth="1"/>
    <col min="778" max="778" width="15" style="95" customWidth="1"/>
    <col min="779" max="779" width="4.33203125" style="95" bestFit="1" customWidth="1"/>
    <col min="780" max="1024" width="16.1640625" style="95"/>
    <col min="1025" max="1025" width="1" style="95" customWidth="1"/>
    <col min="1026" max="1027" width="15" style="95" customWidth="1"/>
    <col min="1028" max="1028" width="56.83203125" style="95" customWidth="1"/>
    <col min="1029" max="1029" width="45.5" style="95" customWidth="1"/>
    <col min="1030" max="1030" width="48.6640625" style="95" customWidth="1"/>
    <col min="1031" max="1031" width="9.6640625" style="95" customWidth="1"/>
    <col min="1032" max="1032" width="7.5" style="95" customWidth="1"/>
    <col min="1033" max="1033" width="10.83203125" style="95" customWidth="1"/>
    <col min="1034" max="1034" width="15" style="95" customWidth="1"/>
    <col min="1035" max="1035" width="4.33203125" style="95" bestFit="1" customWidth="1"/>
    <col min="1036" max="1280" width="16.1640625" style="95"/>
    <col min="1281" max="1281" width="1" style="95" customWidth="1"/>
    <col min="1282" max="1283" width="15" style="95" customWidth="1"/>
    <col min="1284" max="1284" width="56.83203125" style="95" customWidth="1"/>
    <col min="1285" max="1285" width="45.5" style="95" customWidth="1"/>
    <col min="1286" max="1286" width="48.6640625" style="95" customWidth="1"/>
    <col min="1287" max="1287" width="9.6640625" style="95" customWidth="1"/>
    <col min="1288" max="1288" width="7.5" style="95" customWidth="1"/>
    <col min="1289" max="1289" width="10.83203125" style="95" customWidth="1"/>
    <col min="1290" max="1290" width="15" style="95" customWidth="1"/>
    <col min="1291" max="1291" width="4.33203125" style="95" bestFit="1" customWidth="1"/>
    <col min="1292" max="1536" width="16.1640625" style="95"/>
    <col min="1537" max="1537" width="1" style="95" customWidth="1"/>
    <col min="1538" max="1539" width="15" style="95" customWidth="1"/>
    <col min="1540" max="1540" width="56.83203125" style="95" customWidth="1"/>
    <col min="1541" max="1541" width="45.5" style="95" customWidth="1"/>
    <col min="1542" max="1542" width="48.6640625" style="95" customWidth="1"/>
    <col min="1543" max="1543" width="9.6640625" style="95" customWidth="1"/>
    <col min="1544" max="1544" width="7.5" style="95" customWidth="1"/>
    <col min="1545" max="1545" width="10.83203125" style="95" customWidth="1"/>
    <col min="1546" max="1546" width="15" style="95" customWidth="1"/>
    <col min="1547" max="1547" width="4.33203125" style="95" bestFit="1" customWidth="1"/>
    <col min="1548" max="1792" width="16.1640625" style="95"/>
    <col min="1793" max="1793" width="1" style="95" customWidth="1"/>
    <col min="1794" max="1795" width="15" style="95" customWidth="1"/>
    <col min="1796" max="1796" width="56.83203125" style="95" customWidth="1"/>
    <col min="1797" max="1797" width="45.5" style="95" customWidth="1"/>
    <col min="1798" max="1798" width="48.6640625" style="95" customWidth="1"/>
    <col min="1799" max="1799" width="9.6640625" style="95" customWidth="1"/>
    <col min="1800" max="1800" width="7.5" style="95" customWidth="1"/>
    <col min="1801" max="1801" width="10.83203125" style="95" customWidth="1"/>
    <col min="1802" max="1802" width="15" style="95" customWidth="1"/>
    <col min="1803" max="1803" width="4.33203125" style="95" bestFit="1" customWidth="1"/>
    <col min="1804" max="2048" width="16.1640625" style="95"/>
    <col min="2049" max="2049" width="1" style="95" customWidth="1"/>
    <col min="2050" max="2051" width="15" style="95" customWidth="1"/>
    <col min="2052" max="2052" width="56.83203125" style="95" customWidth="1"/>
    <col min="2053" max="2053" width="45.5" style="95" customWidth="1"/>
    <col min="2054" max="2054" width="48.6640625" style="95" customWidth="1"/>
    <col min="2055" max="2055" width="9.6640625" style="95" customWidth="1"/>
    <col min="2056" max="2056" width="7.5" style="95" customWidth="1"/>
    <col min="2057" max="2057" width="10.83203125" style="95" customWidth="1"/>
    <col min="2058" max="2058" width="15" style="95" customWidth="1"/>
    <col min="2059" max="2059" width="4.33203125" style="95" bestFit="1" customWidth="1"/>
    <col min="2060" max="2304" width="16.1640625" style="95"/>
    <col min="2305" max="2305" width="1" style="95" customWidth="1"/>
    <col min="2306" max="2307" width="15" style="95" customWidth="1"/>
    <col min="2308" max="2308" width="56.83203125" style="95" customWidth="1"/>
    <col min="2309" max="2309" width="45.5" style="95" customWidth="1"/>
    <col min="2310" max="2310" width="48.6640625" style="95" customWidth="1"/>
    <col min="2311" max="2311" width="9.6640625" style="95" customWidth="1"/>
    <col min="2312" max="2312" width="7.5" style="95" customWidth="1"/>
    <col min="2313" max="2313" width="10.83203125" style="95" customWidth="1"/>
    <col min="2314" max="2314" width="15" style="95" customWidth="1"/>
    <col min="2315" max="2315" width="4.33203125" style="95" bestFit="1" customWidth="1"/>
    <col min="2316" max="2560" width="16.1640625" style="95"/>
    <col min="2561" max="2561" width="1" style="95" customWidth="1"/>
    <col min="2562" max="2563" width="15" style="95" customWidth="1"/>
    <col min="2564" max="2564" width="56.83203125" style="95" customWidth="1"/>
    <col min="2565" max="2565" width="45.5" style="95" customWidth="1"/>
    <col min="2566" max="2566" width="48.6640625" style="95" customWidth="1"/>
    <col min="2567" max="2567" width="9.6640625" style="95" customWidth="1"/>
    <col min="2568" max="2568" width="7.5" style="95" customWidth="1"/>
    <col min="2569" max="2569" width="10.83203125" style="95" customWidth="1"/>
    <col min="2570" max="2570" width="15" style="95" customWidth="1"/>
    <col min="2571" max="2571" width="4.33203125" style="95" bestFit="1" customWidth="1"/>
    <col min="2572" max="2816" width="16.1640625" style="95"/>
    <col min="2817" max="2817" width="1" style="95" customWidth="1"/>
    <col min="2818" max="2819" width="15" style="95" customWidth="1"/>
    <col min="2820" max="2820" width="56.83203125" style="95" customWidth="1"/>
    <col min="2821" max="2821" width="45.5" style="95" customWidth="1"/>
    <col min="2822" max="2822" width="48.6640625" style="95" customWidth="1"/>
    <col min="2823" max="2823" width="9.6640625" style="95" customWidth="1"/>
    <col min="2824" max="2824" width="7.5" style="95" customWidth="1"/>
    <col min="2825" max="2825" width="10.83203125" style="95" customWidth="1"/>
    <col min="2826" max="2826" width="15" style="95" customWidth="1"/>
    <col min="2827" max="2827" width="4.33203125" style="95" bestFit="1" customWidth="1"/>
    <col min="2828" max="3072" width="16.1640625" style="95"/>
    <col min="3073" max="3073" width="1" style="95" customWidth="1"/>
    <col min="3074" max="3075" width="15" style="95" customWidth="1"/>
    <col min="3076" max="3076" width="56.83203125" style="95" customWidth="1"/>
    <col min="3077" max="3077" width="45.5" style="95" customWidth="1"/>
    <col min="3078" max="3078" width="48.6640625" style="95" customWidth="1"/>
    <col min="3079" max="3079" width="9.6640625" style="95" customWidth="1"/>
    <col min="3080" max="3080" width="7.5" style="95" customWidth="1"/>
    <col min="3081" max="3081" width="10.83203125" style="95" customWidth="1"/>
    <col min="3082" max="3082" width="15" style="95" customWidth="1"/>
    <col min="3083" max="3083" width="4.33203125" style="95" bestFit="1" customWidth="1"/>
    <col min="3084" max="3328" width="16.1640625" style="95"/>
    <col min="3329" max="3329" width="1" style="95" customWidth="1"/>
    <col min="3330" max="3331" width="15" style="95" customWidth="1"/>
    <col min="3332" max="3332" width="56.83203125" style="95" customWidth="1"/>
    <col min="3333" max="3333" width="45.5" style="95" customWidth="1"/>
    <col min="3334" max="3334" width="48.6640625" style="95" customWidth="1"/>
    <col min="3335" max="3335" width="9.6640625" style="95" customWidth="1"/>
    <col min="3336" max="3336" width="7.5" style="95" customWidth="1"/>
    <col min="3337" max="3337" width="10.83203125" style="95" customWidth="1"/>
    <col min="3338" max="3338" width="15" style="95" customWidth="1"/>
    <col min="3339" max="3339" width="4.33203125" style="95" bestFit="1" customWidth="1"/>
    <col min="3340" max="3584" width="16.1640625" style="95"/>
    <col min="3585" max="3585" width="1" style="95" customWidth="1"/>
    <col min="3586" max="3587" width="15" style="95" customWidth="1"/>
    <col min="3588" max="3588" width="56.83203125" style="95" customWidth="1"/>
    <col min="3589" max="3589" width="45.5" style="95" customWidth="1"/>
    <col min="3590" max="3590" width="48.6640625" style="95" customWidth="1"/>
    <col min="3591" max="3591" width="9.6640625" style="95" customWidth="1"/>
    <col min="3592" max="3592" width="7.5" style="95" customWidth="1"/>
    <col min="3593" max="3593" width="10.83203125" style="95" customWidth="1"/>
    <col min="3594" max="3594" width="15" style="95" customWidth="1"/>
    <col min="3595" max="3595" width="4.33203125" style="95" bestFit="1" customWidth="1"/>
    <col min="3596" max="3840" width="16.1640625" style="95"/>
    <col min="3841" max="3841" width="1" style="95" customWidth="1"/>
    <col min="3842" max="3843" width="15" style="95" customWidth="1"/>
    <col min="3844" max="3844" width="56.83203125" style="95" customWidth="1"/>
    <col min="3845" max="3845" width="45.5" style="95" customWidth="1"/>
    <col min="3846" max="3846" width="48.6640625" style="95" customWidth="1"/>
    <col min="3847" max="3847" width="9.6640625" style="95" customWidth="1"/>
    <col min="3848" max="3848" width="7.5" style="95" customWidth="1"/>
    <col min="3849" max="3849" width="10.83203125" style="95" customWidth="1"/>
    <col min="3850" max="3850" width="15" style="95" customWidth="1"/>
    <col min="3851" max="3851" width="4.33203125" style="95" bestFit="1" customWidth="1"/>
    <col min="3852" max="4096" width="16.1640625" style="95"/>
    <col min="4097" max="4097" width="1" style="95" customWidth="1"/>
    <col min="4098" max="4099" width="15" style="95" customWidth="1"/>
    <col min="4100" max="4100" width="56.83203125" style="95" customWidth="1"/>
    <col min="4101" max="4101" width="45.5" style="95" customWidth="1"/>
    <col min="4102" max="4102" width="48.6640625" style="95" customWidth="1"/>
    <col min="4103" max="4103" width="9.6640625" style="95" customWidth="1"/>
    <col min="4104" max="4104" width="7.5" style="95" customWidth="1"/>
    <col min="4105" max="4105" width="10.83203125" style="95" customWidth="1"/>
    <col min="4106" max="4106" width="15" style="95" customWidth="1"/>
    <col min="4107" max="4107" width="4.33203125" style="95" bestFit="1" customWidth="1"/>
    <col min="4108" max="4352" width="16.1640625" style="95"/>
    <col min="4353" max="4353" width="1" style="95" customWidth="1"/>
    <col min="4354" max="4355" width="15" style="95" customWidth="1"/>
    <col min="4356" max="4356" width="56.83203125" style="95" customWidth="1"/>
    <col min="4357" max="4357" width="45.5" style="95" customWidth="1"/>
    <col min="4358" max="4358" width="48.6640625" style="95" customWidth="1"/>
    <col min="4359" max="4359" width="9.6640625" style="95" customWidth="1"/>
    <col min="4360" max="4360" width="7.5" style="95" customWidth="1"/>
    <col min="4361" max="4361" width="10.83203125" style="95" customWidth="1"/>
    <col min="4362" max="4362" width="15" style="95" customWidth="1"/>
    <col min="4363" max="4363" width="4.33203125" style="95" bestFit="1" customWidth="1"/>
    <col min="4364" max="4608" width="16.1640625" style="95"/>
    <col min="4609" max="4609" width="1" style="95" customWidth="1"/>
    <col min="4610" max="4611" width="15" style="95" customWidth="1"/>
    <col min="4612" max="4612" width="56.83203125" style="95" customWidth="1"/>
    <col min="4613" max="4613" width="45.5" style="95" customWidth="1"/>
    <col min="4614" max="4614" width="48.6640625" style="95" customWidth="1"/>
    <col min="4615" max="4615" width="9.6640625" style="95" customWidth="1"/>
    <col min="4616" max="4616" width="7.5" style="95" customWidth="1"/>
    <col min="4617" max="4617" width="10.83203125" style="95" customWidth="1"/>
    <col min="4618" max="4618" width="15" style="95" customWidth="1"/>
    <col min="4619" max="4619" width="4.33203125" style="95" bestFit="1" customWidth="1"/>
    <col min="4620" max="4864" width="16.1640625" style="95"/>
    <col min="4865" max="4865" width="1" style="95" customWidth="1"/>
    <col min="4866" max="4867" width="15" style="95" customWidth="1"/>
    <col min="4868" max="4868" width="56.83203125" style="95" customWidth="1"/>
    <col min="4869" max="4869" width="45.5" style="95" customWidth="1"/>
    <col min="4870" max="4870" width="48.6640625" style="95" customWidth="1"/>
    <col min="4871" max="4871" width="9.6640625" style="95" customWidth="1"/>
    <col min="4872" max="4872" width="7.5" style="95" customWidth="1"/>
    <col min="4873" max="4873" width="10.83203125" style="95" customWidth="1"/>
    <col min="4874" max="4874" width="15" style="95" customWidth="1"/>
    <col min="4875" max="4875" width="4.33203125" style="95" bestFit="1" customWidth="1"/>
    <col min="4876" max="5120" width="16.1640625" style="95"/>
    <col min="5121" max="5121" width="1" style="95" customWidth="1"/>
    <col min="5122" max="5123" width="15" style="95" customWidth="1"/>
    <col min="5124" max="5124" width="56.83203125" style="95" customWidth="1"/>
    <col min="5125" max="5125" width="45.5" style="95" customWidth="1"/>
    <col min="5126" max="5126" width="48.6640625" style="95" customWidth="1"/>
    <col min="5127" max="5127" width="9.6640625" style="95" customWidth="1"/>
    <col min="5128" max="5128" width="7.5" style="95" customWidth="1"/>
    <col min="5129" max="5129" width="10.83203125" style="95" customWidth="1"/>
    <col min="5130" max="5130" width="15" style="95" customWidth="1"/>
    <col min="5131" max="5131" width="4.33203125" style="95" bestFit="1" customWidth="1"/>
    <col min="5132" max="5376" width="16.1640625" style="95"/>
    <col min="5377" max="5377" width="1" style="95" customWidth="1"/>
    <col min="5378" max="5379" width="15" style="95" customWidth="1"/>
    <col min="5380" max="5380" width="56.83203125" style="95" customWidth="1"/>
    <col min="5381" max="5381" width="45.5" style="95" customWidth="1"/>
    <col min="5382" max="5382" width="48.6640625" style="95" customWidth="1"/>
    <col min="5383" max="5383" width="9.6640625" style="95" customWidth="1"/>
    <col min="5384" max="5384" width="7.5" style="95" customWidth="1"/>
    <col min="5385" max="5385" width="10.83203125" style="95" customWidth="1"/>
    <col min="5386" max="5386" width="15" style="95" customWidth="1"/>
    <col min="5387" max="5387" width="4.33203125" style="95" bestFit="1" customWidth="1"/>
    <col min="5388" max="5632" width="16.1640625" style="95"/>
    <col min="5633" max="5633" width="1" style="95" customWidth="1"/>
    <col min="5634" max="5635" width="15" style="95" customWidth="1"/>
    <col min="5636" max="5636" width="56.83203125" style="95" customWidth="1"/>
    <col min="5637" max="5637" width="45.5" style="95" customWidth="1"/>
    <col min="5638" max="5638" width="48.6640625" style="95" customWidth="1"/>
    <col min="5639" max="5639" width="9.6640625" style="95" customWidth="1"/>
    <col min="5640" max="5640" width="7.5" style="95" customWidth="1"/>
    <col min="5641" max="5641" width="10.83203125" style="95" customWidth="1"/>
    <col min="5642" max="5642" width="15" style="95" customWidth="1"/>
    <col min="5643" max="5643" width="4.33203125" style="95" bestFit="1" customWidth="1"/>
    <col min="5644" max="5888" width="16.1640625" style="95"/>
    <col min="5889" max="5889" width="1" style="95" customWidth="1"/>
    <col min="5890" max="5891" width="15" style="95" customWidth="1"/>
    <col min="5892" max="5892" width="56.83203125" style="95" customWidth="1"/>
    <col min="5893" max="5893" width="45.5" style="95" customWidth="1"/>
    <col min="5894" max="5894" width="48.6640625" style="95" customWidth="1"/>
    <col min="5895" max="5895" width="9.6640625" style="95" customWidth="1"/>
    <col min="5896" max="5896" width="7.5" style="95" customWidth="1"/>
    <col min="5897" max="5897" width="10.83203125" style="95" customWidth="1"/>
    <col min="5898" max="5898" width="15" style="95" customWidth="1"/>
    <col min="5899" max="5899" width="4.33203125" style="95" bestFit="1" customWidth="1"/>
    <col min="5900" max="6144" width="16.1640625" style="95"/>
    <col min="6145" max="6145" width="1" style="95" customWidth="1"/>
    <col min="6146" max="6147" width="15" style="95" customWidth="1"/>
    <col min="6148" max="6148" width="56.83203125" style="95" customWidth="1"/>
    <col min="6149" max="6149" width="45.5" style="95" customWidth="1"/>
    <col min="6150" max="6150" width="48.6640625" style="95" customWidth="1"/>
    <col min="6151" max="6151" width="9.6640625" style="95" customWidth="1"/>
    <col min="6152" max="6152" width="7.5" style="95" customWidth="1"/>
    <col min="6153" max="6153" width="10.83203125" style="95" customWidth="1"/>
    <col min="6154" max="6154" width="15" style="95" customWidth="1"/>
    <col min="6155" max="6155" width="4.33203125" style="95" bestFit="1" customWidth="1"/>
    <col min="6156" max="6400" width="16.1640625" style="95"/>
    <col min="6401" max="6401" width="1" style="95" customWidth="1"/>
    <col min="6402" max="6403" width="15" style="95" customWidth="1"/>
    <col min="6404" max="6404" width="56.83203125" style="95" customWidth="1"/>
    <col min="6405" max="6405" width="45.5" style="95" customWidth="1"/>
    <col min="6406" max="6406" width="48.6640625" style="95" customWidth="1"/>
    <col min="6407" max="6407" width="9.6640625" style="95" customWidth="1"/>
    <col min="6408" max="6408" width="7.5" style="95" customWidth="1"/>
    <col min="6409" max="6409" width="10.83203125" style="95" customWidth="1"/>
    <col min="6410" max="6410" width="15" style="95" customWidth="1"/>
    <col min="6411" max="6411" width="4.33203125" style="95" bestFit="1" customWidth="1"/>
    <col min="6412" max="6656" width="16.1640625" style="95"/>
    <col min="6657" max="6657" width="1" style="95" customWidth="1"/>
    <col min="6658" max="6659" width="15" style="95" customWidth="1"/>
    <col min="6660" max="6660" width="56.83203125" style="95" customWidth="1"/>
    <col min="6661" max="6661" width="45.5" style="95" customWidth="1"/>
    <col min="6662" max="6662" width="48.6640625" style="95" customWidth="1"/>
    <col min="6663" max="6663" width="9.6640625" style="95" customWidth="1"/>
    <col min="6664" max="6664" width="7.5" style="95" customWidth="1"/>
    <col min="6665" max="6665" width="10.83203125" style="95" customWidth="1"/>
    <col min="6666" max="6666" width="15" style="95" customWidth="1"/>
    <col min="6667" max="6667" width="4.33203125" style="95" bestFit="1" customWidth="1"/>
    <col min="6668" max="6912" width="16.1640625" style="95"/>
    <col min="6913" max="6913" width="1" style="95" customWidth="1"/>
    <col min="6914" max="6915" width="15" style="95" customWidth="1"/>
    <col min="6916" max="6916" width="56.83203125" style="95" customWidth="1"/>
    <col min="6917" max="6917" width="45.5" style="95" customWidth="1"/>
    <col min="6918" max="6918" width="48.6640625" style="95" customWidth="1"/>
    <col min="6919" max="6919" width="9.6640625" style="95" customWidth="1"/>
    <col min="6920" max="6920" width="7.5" style="95" customWidth="1"/>
    <col min="6921" max="6921" width="10.83203125" style="95" customWidth="1"/>
    <col min="6922" max="6922" width="15" style="95" customWidth="1"/>
    <col min="6923" max="6923" width="4.33203125" style="95" bestFit="1" customWidth="1"/>
    <col min="6924" max="7168" width="16.1640625" style="95"/>
    <col min="7169" max="7169" width="1" style="95" customWidth="1"/>
    <col min="7170" max="7171" width="15" style="95" customWidth="1"/>
    <col min="7172" max="7172" width="56.83203125" style="95" customWidth="1"/>
    <col min="7173" max="7173" width="45.5" style="95" customWidth="1"/>
    <col min="7174" max="7174" width="48.6640625" style="95" customWidth="1"/>
    <col min="7175" max="7175" width="9.6640625" style="95" customWidth="1"/>
    <col min="7176" max="7176" width="7.5" style="95" customWidth="1"/>
    <col min="7177" max="7177" width="10.83203125" style="95" customWidth="1"/>
    <col min="7178" max="7178" width="15" style="95" customWidth="1"/>
    <col min="7179" max="7179" width="4.33203125" style="95" bestFit="1" customWidth="1"/>
    <col min="7180" max="7424" width="16.1640625" style="95"/>
    <col min="7425" max="7425" width="1" style="95" customWidth="1"/>
    <col min="7426" max="7427" width="15" style="95" customWidth="1"/>
    <col min="7428" max="7428" width="56.83203125" style="95" customWidth="1"/>
    <col min="7429" max="7429" width="45.5" style="95" customWidth="1"/>
    <col min="7430" max="7430" width="48.6640625" style="95" customWidth="1"/>
    <col min="7431" max="7431" width="9.6640625" style="95" customWidth="1"/>
    <col min="7432" max="7432" width="7.5" style="95" customWidth="1"/>
    <col min="7433" max="7433" width="10.83203125" style="95" customWidth="1"/>
    <col min="7434" max="7434" width="15" style="95" customWidth="1"/>
    <col min="7435" max="7435" width="4.33203125" style="95" bestFit="1" customWidth="1"/>
    <col min="7436" max="7680" width="16.1640625" style="95"/>
    <col min="7681" max="7681" width="1" style="95" customWidth="1"/>
    <col min="7682" max="7683" width="15" style="95" customWidth="1"/>
    <col min="7684" max="7684" width="56.83203125" style="95" customWidth="1"/>
    <col min="7685" max="7685" width="45.5" style="95" customWidth="1"/>
    <col min="7686" max="7686" width="48.6640625" style="95" customWidth="1"/>
    <col min="7687" max="7687" width="9.6640625" style="95" customWidth="1"/>
    <col min="7688" max="7688" width="7.5" style="95" customWidth="1"/>
    <col min="7689" max="7689" width="10.83203125" style="95" customWidth="1"/>
    <col min="7690" max="7690" width="15" style="95" customWidth="1"/>
    <col min="7691" max="7691" width="4.33203125" style="95" bestFit="1" customWidth="1"/>
    <col min="7692" max="7936" width="16.1640625" style="95"/>
    <col min="7937" max="7937" width="1" style="95" customWidth="1"/>
    <col min="7938" max="7939" width="15" style="95" customWidth="1"/>
    <col min="7940" max="7940" width="56.83203125" style="95" customWidth="1"/>
    <col min="7941" max="7941" width="45.5" style="95" customWidth="1"/>
    <col min="7942" max="7942" width="48.6640625" style="95" customWidth="1"/>
    <col min="7943" max="7943" width="9.6640625" style="95" customWidth="1"/>
    <col min="7944" max="7944" width="7.5" style="95" customWidth="1"/>
    <col min="7945" max="7945" width="10.83203125" style="95" customWidth="1"/>
    <col min="7946" max="7946" width="15" style="95" customWidth="1"/>
    <col min="7947" max="7947" width="4.33203125" style="95" bestFit="1" customWidth="1"/>
    <col min="7948" max="8192" width="16.1640625" style="95"/>
    <col min="8193" max="8193" width="1" style="95" customWidth="1"/>
    <col min="8194" max="8195" width="15" style="95" customWidth="1"/>
    <col min="8196" max="8196" width="56.83203125" style="95" customWidth="1"/>
    <col min="8197" max="8197" width="45.5" style="95" customWidth="1"/>
    <col min="8198" max="8198" width="48.6640625" style="95" customWidth="1"/>
    <col min="8199" max="8199" width="9.6640625" style="95" customWidth="1"/>
    <col min="8200" max="8200" width="7.5" style="95" customWidth="1"/>
    <col min="8201" max="8201" width="10.83203125" style="95" customWidth="1"/>
    <col min="8202" max="8202" width="15" style="95" customWidth="1"/>
    <col min="8203" max="8203" width="4.33203125" style="95" bestFit="1" customWidth="1"/>
    <col min="8204" max="8448" width="16.1640625" style="95"/>
    <col min="8449" max="8449" width="1" style="95" customWidth="1"/>
    <col min="8450" max="8451" width="15" style="95" customWidth="1"/>
    <col min="8452" max="8452" width="56.83203125" style="95" customWidth="1"/>
    <col min="8453" max="8453" width="45.5" style="95" customWidth="1"/>
    <col min="8454" max="8454" width="48.6640625" style="95" customWidth="1"/>
    <col min="8455" max="8455" width="9.6640625" style="95" customWidth="1"/>
    <col min="8456" max="8456" width="7.5" style="95" customWidth="1"/>
    <col min="8457" max="8457" width="10.83203125" style="95" customWidth="1"/>
    <col min="8458" max="8458" width="15" style="95" customWidth="1"/>
    <col min="8459" max="8459" width="4.33203125" style="95" bestFit="1" customWidth="1"/>
    <col min="8460" max="8704" width="16.1640625" style="95"/>
    <col min="8705" max="8705" width="1" style="95" customWidth="1"/>
    <col min="8706" max="8707" width="15" style="95" customWidth="1"/>
    <col min="8708" max="8708" width="56.83203125" style="95" customWidth="1"/>
    <col min="8709" max="8709" width="45.5" style="95" customWidth="1"/>
    <col min="8710" max="8710" width="48.6640625" style="95" customWidth="1"/>
    <col min="8711" max="8711" width="9.6640625" style="95" customWidth="1"/>
    <col min="8712" max="8712" width="7.5" style="95" customWidth="1"/>
    <col min="8713" max="8713" width="10.83203125" style="95" customWidth="1"/>
    <col min="8714" max="8714" width="15" style="95" customWidth="1"/>
    <col min="8715" max="8715" width="4.33203125" style="95" bestFit="1" customWidth="1"/>
    <col min="8716" max="8960" width="16.1640625" style="95"/>
    <col min="8961" max="8961" width="1" style="95" customWidth="1"/>
    <col min="8962" max="8963" width="15" style="95" customWidth="1"/>
    <col min="8964" max="8964" width="56.83203125" style="95" customWidth="1"/>
    <col min="8965" max="8965" width="45.5" style="95" customWidth="1"/>
    <col min="8966" max="8966" width="48.6640625" style="95" customWidth="1"/>
    <col min="8967" max="8967" width="9.6640625" style="95" customWidth="1"/>
    <col min="8968" max="8968" width="7.5" style="95" customWidth="1"/>
    <col min="8969" max="8969" width="10.83203125" style="95" customWidth="1"/>
    <col min="8970" max="8970" width="15" style="95" customWidth="1"/>
    <col min="8971" max="8971" width="4.33203125" style="95" bestFit="1" customWidth="1"/>
    <col min="8972" max="9216" width="16.1640625" style="95"/>
    <col min="9217" max="9217" width="1" style="95" customWidth="1"/>
    <col min="9218" max="9219" width="15" style="95" customWidth="1"/>
    <col min="9220" max="9220" width="56.83203125" style="95" customWidth="1"/>
    <col min="9221" max="9221" width="45.5" style="95" customWidth="1"/>
    <col min="9222" max="9222" width="48.6640625" style="95" customWidth="1"/>
    <col min="9223" max="9223" width="9.6640625" style="95" customWidth="1"/>
    <col min="9224" max="9224" width="7.5" style="95" customWidth="1"/>
    <col min="9225" max="9225" width="10.83203125" style="95" customWidth="1"/>
    <col min="9226" max="9226" width="15" style="95" customWidth="1"/>
    <col min="9227" max="9227" width="4.33203125" style="95" bestFit="1" customWidth="1"/>
    <col min="9228" max="9472" width="16.1640625" style="95"/>
    <col min="9473" max="9473" width="1" style="95" customWidth="1"/>
    <col min="9474" max="9475" width="15" style="95" customWidth="1"/>
    <col min="9476" max="9476" width="56.83203125" style="95" customWidth="1"/>
    <col min="9477" max="9477" width="45.5" style="95" customWidth="1"/>
    <col min="9478" max="9478" width="48.6640625" style="95" customWidth="1"/>
    <col min="9479" max="9479" width="9.6640625" style="95" customWidth="1"/>
    <col min="9480" max="9480" width="7.5" style="95" customWidth="1"/>
    <col min="9481" max="9481" width="10.83203125" style="95" customWidth="1"/>
    <col min="9482" max="9482" width="15" style="95" customWidth="1"/>
    <col min="9483" max="9483" width="4.33203125" style="95" bestFit="1" customWidth="1"/>
    <col min="9484" max="9728" width="16.1640625" style="95"/>
    <col min="9729" max="9729" width="1" style="95" customWidth="1"/>
    <col min="9730" max="9731" width="15" style="95" customWidth="1"/>
    <col min="9732" max="9732" width="56.83203125" style="95" customWidth="1"/>
    <col min="9733" max="9733" width="45.5" style="95" customWidth="1"/>
    <col min="9734" max="9734" width="48.6640625" style="95" customWidth="1"/>
    <col min="9735" max="9735" width="9.6640625" style="95" customWidth="1"/>
    <col min="9736" max="9736" width="7.5" style="95" customWidth="1"/>
    <col min="9737" max="9737" width="10.83203125" style="95" customWidth="1"/>
    <col min="9738" max="9738" width="15" style="95" customWidth="1"/>
    <col min="9739" max="9739" width="4.33203125" style="95" bestFit="1" customWidth="1"/>
    <col min="9740" max="9984" width="16.1640625" style="95"/>
    <col min="9985" max="9985" width="1" style="95" customWidth="1"/>
    <col min="9986" max="9987" width="15" style="95" customWidth="1"/>
    <col min="9988" max="9988" width="56.83203125" style="95" customWidth="1"/>
    <col min="9989" max="9989" width="45.5" style="95" customWidth="1"/>
    <col min="9990" max="9990" width="48.6640625" style="95" customWidth="1"/>
    <col min="9991" max="9991" width="9.6640625" style="95" customWidth="1"/>
    <col min="9992" max="9992" width="7.5" style="95" customWidth="1"/>
    <col min="9993" max="9993" width="10.83203125" style="95" customWidth="1"/>
    <col min="9994" max="9994" width="15" style="95" customWidth="1"/>
    <col min="9995" max="9995" width="4.33203125" style="95" bestFit="1" customWidth="1"/>
    <col min="9996" max="10240" width="16.1640625" style="95"/>
    <col min="10241" max="10241" width="1" style="95" customWidth="1"/>
    <col min="10242" max="10243" width="15" style="95" customWidth="1"/>
    <col min="10244" max="10244" width="56.83203125" style="95" customWidth="1"/>
    <col min="10245" max="10245" width="45.5" style="95" customWidth="1"/>
    <col min="10246" max="10246" width="48.6640625" style="95" customWidth="1"/>
    <col min="10247" max="10247" width="9.6640625" style="95" customWidth="1"/>
    <col min="10248" max="10248" width="7.5" style="95" customWidth="1"/>
    <col min="10249" max="10249" width="10.83203125" style="95" customWidth="1"/>
    <col min="10250" max="10250" width="15" style="95" customWidth="1"/>
    <col min="10251" max="10251" width="4.33203125" style="95" bestFit="1" customWidth="1"/>
    <col min="10252" max="10496" width="16.1640625" style="95"/>
    <col min="10497" max="10497" width="1" style="95" customWidth="1"/>
    <col min="10498" max="10499" width="15" style="95" customWidth="1"/>
    <col min="10500" max="10500" width="56.83203125" style="95" customWidth="1"/>
    <col min="10501" max="10501" width="45.5" style="95" customWidth="1"/>
    <col min="10502" max="10502" width="48.6640625" style="95" customWidth="1"/>
    <col min="10503" max="10503" width="9.6640625" style="95" customWidth="1"/>
    <col min="10504" max="10504" width="7.5" style="95" customWidth="1"/>
    <col min="10505" max="10505" width="10.83203125" style="95" customWidth="1"/>
    <col min="10506" max="10506" width="15" style="95" customWidth="1"/>
    <col min="10507" max="10507" width="4.33203125" style="95" bestFit="1" customWidth="1"/>
    <col min="10508" max="10752" width="16.1640625" style="95"/>
    <col min="10753" max="10753" width="1" style="95" customWidth="1"/>
    <col min="10754" max="10755" width="15" style="95" customWidth="1"/>
    <col min="10756" max="10756" width="56.83203125" style="95" customWidth="1"/>
    <col min="10757" max="10757" width="45.5" style="95" customWidth="1"/>
    <col min="10758" max="10758" width="48.6640625" style="95" customWidth="1"/>
    <col min="10759" max="10759" width="9.6640625" style="95" customWidth="1"/>
    <col min="10760" max="10760" width="7.5" style="95" customWidth="1"/>
    <col min="10761" max="10761" width="10.83203125" style="95" customWidth="1"/>
    <col min="10762" max="10762" width="15" style="95" customWidth="1"/>
    <col min="10763" max="10763" width="4.33203125" style="95" bestFit="1" customWidth="1"/>
    <col min="10764" max="11008" width="16.1640625" style="95"/>
    <col min="11009" max="11009" width="1" style="95" customWidth="1"/>
    <col min="11010" max="11011" width="15" style="95" customWidth="1"/>
    <col min="11012" max="11012" width="56.83203125" style="95" customWidth="1"/>
    <col min="11013" max="11013" width="45.5" style="95" customWidth="1"/>
    <col min="11014" max="11014" width="48.6640625" style="95" customWidth="1"/>
    <col min="11015" max="11015" width="9.6640625" style="95" customWidth="1"/>
    <col min="11016" max="11016" width="7.5" style="95" customWidth="1"/>
    <col min="11017" max="11017" width="10.83203125" style="95" customWidth="1"/>
    <col min="11018" max="11018" width="15" style="95" customWidth="1"/>
    <col min="11019" max="11019" width="4.33203125" style="95" bestFit="1" customWidth="1"/>
    <col min="11020" max="11264" width="16.1640625" style="95"/>
    <col min="11265" max="11265" width="1" style="95" customWidth="1"/>
    <col min="11266" max="11267" width="15" style="95" customWidth="1"/>
    <col min="11268" max="11268" width="56.83203125" style="95" customWidth="1"/>
    <col min="11269" max="11269" width="45.5" style="95" customWidth="1"/>
    <col min="11270" max="11270" width="48.6640625" style="95" customWidth="1"/>
    <col min="11271" max="11271" width="9.6640625" style="95" customWidth="1"/>
    <col min="11272" max="11272" width="7.5" style="95" customWidth="1"/>
    <col min="11273" max="11273" width="10.83203125" style="95" customWidth="1"/>
    <col min="11274" max="11274" width="15" style="95" customWidth="1"/>
    <col min="11275" max="11275" width="4.33203125" style="95" bestFit="1" customWidth="1"/>
    <col min="11276" max="11520" width="16.1640625" style="95"/>
    <col min="11521" max="11521" width="1" style="95" customWidth="1"/>
    <col min="11522" max="11523" width="15" style="95" customWidth="1"/>
    <col min="11524" max="11524" width="56.83203125" style="95" customWidth="1"/>
    <col min="11525" max="11525" width="45.5" style="95" customWidth="1"/>
    <col min="11526" max="11526" width="48.6640625" style="95" customWidth="1"/>
    <col min="11527" max="11527" width="9.6640625" style="95" customWidth="1"/>
    <col min="11528" max="11528" width="7.5" style="95" customWidth="1"/>
    <col min="11529" max="11529" width="10.83203125" style="95" customWidth="1"/>
    <col min="11530" max="11530" width="15" style="95" customWidth="1"/>
    <col min="11531" max="11531" width="4.33203125" style="95" bestFit="1" customWidth="1"/>
    <col min="11532" max="11776" width="16.1640625" style="95"/>
    <col min="11777" max="11777" width="1" style="95" customWidth="1"/>
    <col min="11778" max="11779" width="15" style="95" customWidth="1"/>
    <col min="11780" max="11780" width="56.83203125" style="95" customWidth="1"/>
    <col min="11781" max="11781" width="45.5" style="95" customWidth="1"/>
    <col min="11782" max="11782" width="48.6640625" style="95" customWidth="1"/>
    <col min="11783" max="11783" width="9.6640625" style="95" customWidth="1"/>
    <col min="11784" max="11784" width="7.5" style="95" customWidth="1"/>
    <col min="11785" max="11785" width="10.83203125" style="95" customWidth="1"/>
    <col min="11786" max="11786" width="15" style="95" customWidth="1"/>
    <col min="11787" max="11787" width="4.33203125" style="95" bestFit="1" customWidth="1"/>
    <col min="11788" max="12032" width="16.1640625" style="95"/>
    <col min="12033" max="12033" width="1" style="95" customWidth="1"/>
    <col min="12034" max="12035" width="15" style="95" customWidth="1"/>
    <col min="12036" max="12036" width="56.83203125" style="95" customWidth="1"/>
    <col min="12037" max="12037" width="45.5" style="95" customWidth="1"/>
    <col min="12038" max="12038" width="48.6640625" style="95" customWidth="1"/>
    <col min="12039" max="12039" width="9.6640625" style="95" customWidth="1"/>
    <col min="12040" max="12040" width="7.5" style="95" customWidth="1"/>
    <col min="12041" max="12041" width="10.83203125" style="95" customWidth="1"/>
    <col min="12042" max="12042" width="15" style="95" customWidth="1"/>
    <col min="12043" max="12043" width="4.33203125" style="95" bestFit="1" customWidth="1"/>
    <col min="12044" max="12288" width="16.1640625" style="95"/>
    <col min="12289" max="12289" width="1" style="95" customWidth="1"/>
    <col min="12290" max="12291" width="15" style="95" customWidth="1"/>
    <col min="12292" max="12292" width="56.83203125" style="95" customWidth="1"/>
    <col min="12293" max="12293" width="45.5" style="95" customWidth="1"/>
    <col min="12294" max="12294" width="48.6640625" style="95" customWidth="1"/>
    <col min="12295" max="12295" width="9.6640625" style="95" customWidth="1"/>
    <col min="12296" max="12296" width="7.5" style="95" customWidth="1"/>
    <col min="12297" max="12297" width="10.83203125" style="95" customWidth="1"/>
    <col min="12298" max="12298" width="15" style="95" customWidth="1"/>
    <col min="12299" max="12299" width="4.33203125" style="95" bestFit="1" customWidth="1"/>
    <col min="12300" max="12544" width="16.1640625" style="95"/>
    <col min="12545" max="12545" width="1" style="95" customWidth="1"/>
    <col min="12546" max="12547" width="15" style="95" customWidth="1"/>
    <col min="12548" max="12548" width="56.83203125" style="95" customWidth="1"/>
    <col min="12549" max="12549" width="45.5" style="95" customWidth="1"/>
    <col min="12550" max="12550" width="48.6640625" style="95" customWidth="1"/>
    <col min="12551" max="12551" width="9.6640625" style="95" customWidth="1"/>
    <col min="12552" max="12552" width="7.5" style="95" customWidth="1"/>
    <col min="12553" max="12553" width="10.83203125" style="95" customWidth="1"/>
    <col min="12554" max="12554" width="15" style="95" customWidth="1"/>
    <col min="12555" max="12555" width="4.33203125" style="95" bestFit="1" customWidth="1"/>
    <col min="12556" max="12800" width="16.1640625" style="95"/>
    <col min="12801" max="12801" width="1" style="95" customWidth="1"/>
    <col min="12802" max="12803" width="15" style="95" customWidth="1"/>
    <col min="12804" max="12804" width="56.83203125" style="95" customWidth="1"/>
    <col min="12805" max="12805" width="45.5" style="95" customWidth="1"/>
    <col min="12806" max="12806" width="48.6640625" style="95" customWidth="1"/>
    <col min="12807" max="12807" width="9.6640625" style="95" customWidth="1"/>
    <col min="12808" max="12808" width="7.5" style="95" customWidth="1"/>
    <col min="12809" max="12809" width="10.83203125" style="95" customWidth="1"/>
    <col min="12810" max="12810" width="15" style="95" customWidth="1"/>
    <col min="12811" max="12811" width="4.33203125" style="95" bestFit="1" customWidth="1"/>
    <col min="12812" max="13056" width="16.1640625" style="95"/>
    <col min="13057" max="13057" width="1" style="95" customWidth="1"/>
    <col min="13058" max="13059" width="15" style="95" customWidth="1"/>
    <col min="13060" max="13060" width="56.83203125" style="95" customWidth="1"/>
    <col min="13061" max="13061" width="45.5" style="95" customWidth="1"/>
    <col min="13062" max="13062" width="48.6640625" style="95" customWidth="1"/>
    <col min="13063" max="13063" width="9.6640625" style="95" customWidth="1"/>
    <col min="13064" max="13064" width="7.5" style="95" customWidth="1"/>
    <col min="13065" max="13065" width="10.83203125" style="95" customWidth="1"/>
    <col min="13066" max="13066" width="15" style="95" customWidth="1"/>
    <col min="13067" max="13067" width="4.33203125" style="95" bestFit="1" customWidth="1"/>
    <col min="13068" max="13312" width="16.1640625" style="95"/>
    <col min="13313" max="13313" width="1" style="95" customWidth="1"/>
    <col min="13314" max="13315" width="15" style="95" customWidth="1"/>
    <col min="13316" max="13316" width="56.83203125" style="95" customWidth="1"/>
    <col min="13317" max="13317" width="45.5" style="95" customWidth="1"/>
    <col min="13318" max="13318" width="48.6640625" style="95" customWidth="1"/>
    <col min="13319" max="13319" width="9.6640625" style="95" customWidth="1"/>
    <col min="13320" max="13320" width="7.5" style="95" customWidth="1"/>
    <col min="13321" max="13321" width="10.83203125" style="95" customWidth="1"/>
    <col min="13322" max="13322" width="15" style="95" customWidth="1"/>
    <col min="13323" max="13323" width="4.33203125" style="95" bestFit="1" customWidth="1"/>
    <col min="13324" max="13568" width="16.1640625" style="95"/>
    <col min="13569" max="13569" width="1" style="95" customWidth="1"/>
    <col min="13570" max="13571" width="15" style="95" customWidth="1"/>
    <col min="13572" max="13572" width="56.83203125" style="95" customWidth="1"/>
    <col min="13573" max="13573" width="45.5" style="95" customWidth="1"/>
    <col min="13574" max="13574" width="48.6640625" style="95" customWidth="1"/>
    <col min="13575" max="13575" width="9.6640625" style="95" customWidth="1"/>
    <col min="13576" max="13576" width="7.5" style="95" customWidth="1"/>
    <col min="13577" max="13577" width="10.83203125" style="95" customWidth="1"/>
    <col min="13578" max="13578" width="15" style="95" customWidth="1"/>
    <col min="13579" max="13579" width="4.33203125" style="95" bestFit="1" customWidth="1"/>
    <col min="13580" max="13824" width="16.1640625" style="95"/>
    <col min="13825" max="13825" width="1" style="95" customWidth="1"/>
    <col min="13826" max="13827" width="15" style="95" customWidth="1"/>
    <col min="13828" max="13828" width="56.83203125" style="95" customWidth="1"/>
    <col min="13829" max="13829" width="45.5" style="95" customWidth="1"/>
    <col min="13830" max="13830" width="48.6640625" style="95" customWidth="1"/>
    <col min="13831" max="13831" width="9.6640625" style="95" customWidth="1"/>
    <col min="13832" max="13832" width="7.5" style="95" customWidth="1"/>
    <col min="13833" max="13833" width="10.83203125" style="95" customWidth="1"/>
    <col min="13834" max="13834" width="15" style="95" customWidth="1"/>
    <col min="13835" max="13835" width="4.33203125" style="95" bestFit="1" customWidth="1"/>
    <col min="13836" max="14080" width="16.1640625" style="95"/>
    <col min="14081" max="14081" width="1" style="95" customWidth="1"/>
    <col min="14082" max="14083" width="15" style="95" customWidth="1"/>
    <col min="14084" max="14084" width="56.83203125" style="95" customWidth="1"/>
    <col min="14085" max="14085" width="45.5" style="95" customWidth="1"/>
    <col min="14086" max="14086" width="48.6640625" style="95" customWidth="1"/>
    <col min="14087" max="14087" width="9.6640625" style="95" customWidth="1"/>
    <col min="14088" max="14088" width="7.5" style="95" customWidth="1"/>
    <col min="14089" max="14089" width="10.83203125" style="95" customWidth="1"/>
    <col min="14090" max="14090" width="15" style="95" customWidth="1"/>
    <col min="14091" max="14091" width="4.33203125" style="95" bestFit="1" customWidth="1"/>
    <col min="14092" max="14336" width="16.1640625" style="95"/>
    <col min="14337" max="14337" width="1" style="95" customWidth="1"/>
    <col min="14338" max="14339" width="15" style="95" customWidth="1"/>
    <col min="14340" max="14340" width="56.83203125" style="95" customWidth="1"/>
    <col min="14341" max="14341" width="45.5" style="95" customWidth="1"/>
    <col min="14342" max="14342" width="48.6640625" style="95" customWidth="1"/>
    <col min="14343" max="14343" width="9.6640625" style="95" customWidth="1"/>
    <col min="14344" max="14344" width="7.5" style="95" customWidth="1"/>
    <col min="14345" max="14345" width="10.83203125" style="95" customWidth="1"/>
    <col min="14346" max="14346" width="15" style="95" customWidth="1"/>
    <col min="14347" max="14347" width="4.33203125" style="95" bestFit="1" customWidth="1"/>
    <col min="14348" max="14592" width="16.1640625" style="95"/>
    <col min="14593" max="14593" width="1" style="95" customWidth="1"/>
    <col min="14594" max="14595" width="15" style="95" customWidth="1"/>
    <col min="14596" max="14596" width="56.83203125" style="95" customWidth="1"/>
    <col min="14597" max="14597" width="45.5" style="95" customWidth="1"/>
    <col min="14598" max="14598" width="48.6640625" style="95" customWidth="1"/>
    <col min="14599" max="14599" width="9.6640625" style="95" customWidth="1"/>
    <col min="14600" max="14600" width="7.5" style="95" customWidth="1"/>
    <col min="14601" max="14601" width="10.83203125" style="95" customWidth="1"/>
    <col min="14602" max="14602" width="15" style="95" customWidth="1"/>
    <col min="14603" max="14603" width="4.33203125" style="95" bestFit="1" customWidth="1"/>
    <col min="14604" max="14848" width="16.1640625" style="95"/>
    <col min="14849" max="14849" width="1" style="95" customWidth="1"/>
    <col min="14850" max="14851" width="15" style="95" customWidth="1"/>
    <col min="14852" max="14852" width="56.83203125" style="95" customWidth="1"/>
    <col min="14853" max="14853" width="45.5" style="95" customWidth="1"/>
    <col min="14854" max="14854" width="48.6640625" style="95" customWidth="1"/>
    <col min="14855" max="14855" width="9.6640625" style="95" customWidth="1"/>
    <col min="14856" max="14856" width="7.5" style="95" customWidth="1"/>
    <col min="14857" max="14857" width="10.83203125" style="95" customWidth="1"/>
    <col min="14858" max="14858" width="15" style="95" customWidth="1"/>
    <col min="14859" max="14859" width="4.33203125" style="95" bestFit="1" customWidth="1"/>
    <col min="14860" max="15104" width="16.1640625" style="95"/>
    <col min="15105" max="15105" width="1" style="95" customWidth="1"/>
    <col min="15106" max="15107" width="15" style="95" customWidth="1"/>
    <col min="15108" max="15108" width="56.83203125" style="95" customWidth="1"/>
    <col min="15109" max="15109" width="45.5" style="95" customWidth="1"/>
    <col min="15110" max="15110" width="48.6640625" style="95" customWidth="1"/>
    <col min="15111" max="15111" width="9.6640625" style="95" customWidth="1"/>
    <col min="15112" max="15112" width="7.5" style="95" customWidth="1"/>
    <col min="15113" max="15113" width="10.83203125" style="95" customWidth="1"/>
    <col min="15114" max="15114" width="15" style="95" customWidth="1"/>
    <col min="15115" max="15115" width="4.33203125" style="95" bestFit="1" customWidth="1"/>
    <col min="15116" max="15360" width="16.1640625" style="95"/>
    <col min="15361" max="15361" width="1" style="95" customWidth="1"/>
    <col min="15362" max="15363" width="15" style="95" customWidth="1"/>
    <col min="15364" max="15364" width="56.83203125" style="95" customWidth="1"/>
    <col min="15365" max="15365" width="45.5" style="95" customWidth="1"/>
    <col min="15366" max="15366" width="48.6640625" style="95" customWidth="1"/>
    <col min="15367" max="15367" width="9.6640625" style="95" customWidth="1"/>
    <col min="15368" max="15368" width="7.5" style="95" customWidth="1"/>
    <col min="15369" max="15369" width="10.83203125" style="95" customWidth="1"/>
    <col min="15370" max="15370" width="15" style="95" customWidth="1"/>
    <col min="15371" max="15371" width="4.33203125" style="95" bestFit="1" customWidth="1"/>
    <col min="15372" max="15616" width="16.1640625" style="95"/>
    <col min="15617" max="15617" width="1" style="95" customWidth="1"/>
    <col min="15618" max="15619" width="15" style="95" customWidth="1"/>
    <col min="15620" max="15620" width="56.83203125" style="95" customWidth="1"/>
    <col min="15621" max="15621" width="45.5" style="95" customWidth="1"/>
    <col min="15622" max="15622" width="48.6640625" style="95" customWidth="1"/>
    <col min="15623" max="15623" width="9.6640625" style="95" customWidth="1"/>
    <col min="15624" max="15624" width="7.5" style="95" customWidth="1"/>
    <col min="15625" max="15625" width="10.83203125" style="95" customWidth="1"/>
    <col min="15626" max="15626" width="15" style="95" customWidth="1"/>
    <col min="15627" max="15627" width="4.33203125" style="95" bestFit="1" customWidth="1"/>
    <col min="15628" max="15872" width="16.1640625" style="95"/>
    <col min="15873" max="15873" width="1" style="95" customWidth="1"/>
    <col min="15874" max="15875" width="15" style="95" customWidth="1"/>
    <col min="15876" max="15876" width="56.83203125" style="95" customWidth="1"/>
    <col min="15877" max="15877" width="45.5" style="95" customWidth="1"/>
    <col min="15878" max="15878" width="48.6640625" style="95" customWidth="1"/>
    <col min="15879" max="15879" width="9.6640625" style="95" customWidth="1"/>
    <col min="15880" max="15880" width="7.5" style="95" customWidth="1"/>
    <col min="15881" max="15881" width="10.83203125" style="95" customWidth="1"/>
    <col min="15882" max="15882" width="15" style="95" customWidth="1"/>
    <col min="15883" max="15883" width="4.33203125" style="95" bestFit="1" customWidth="1"/>
    <col min="15884" max="16128" width="16.1640625" style="95"/>
    <col min="16129" max="16129" width="1" style="95" customWidth="1"/>
    <col min="16130" max="16131" width="15" style="95" customWidth="1"/>
    <col min="16132" max="16132" width="56.83203125" style="95" customWidth="1"/>
    <col min="16133" max="16133" width="45.5" style="95" customWidth="1"/>
    <col min="16134" max="16134" width="48.6640625" style="95" customWidth="1"/>
    <col min="16135" max="16135" width="9.6640625" style="95" customWidth="1"/>
    <col min="16136" max="16136" width="7.5" style="95" customWidth="1"/>
    <col min="16137" max="16137" width="10.83203125" style="95" customWidth="1"/>
    <col min="16138" max="16138" width="15" style="95" customWidth="1"/>
    <col min="16139" max="16139" width="4.33203125" style="95" bestFit="1" customWidth="1"/>
    <col min="16140" max="16384" width="16.1640625" style="95"/>
  </cols>
  <sheetData>
    <row r="1" spans="1:11" ht="13.5" customHeight="1" x14ac:dyDescent="0.25"/>
    <row r="2" spans="1:11" ht="21" customHeight="1" x14ac:dyDescent="0.25">
      <c r="B2" s="97" t="s">
        <v>471</v>
      </c>
      <c r="C2" s="97"/>
      <c r="D2" s="97"/>
      <c r="E2" s="97"/>
      <c r="F2" s="97"/>
      <c r="G2" s="97"/>
      <c r="H2" s="97"/>
      <c r="I2" s="97"/>
      <c r="J2" s="97"/>
    </row>
    <row r="3" spans="1:11" ht="19.5" customHeight="1" x14ac:dyDescent="0.25">
      <c r="J3" s="98" t="s">
        <v>472</v>
      </c>
    </row>
    <row r="4" spans="1:11" s="99" customFormat="1" ht="24.95" customHeight="1" x14ac:dyDescent="0.25">
      <c r="B4" s="100" t="s">
        <v>338</v>
      </c>
      <c r="C4" s="101" t="s">
        <v>339</v>
      </c>
      <c r="D4" s="100" t="s">
        <v>340</v>
      </c>
      <c r="E4" s="100" t="s">
        <v>341</v>
      </c>
      <c r="F4" s="102" t="s">
        <v>342</v>
      </c>
      <c r="G4" s="103" t="s">
        <v>343</v>
      </c>
      <c r="H4" s="104"/>
      <c r="I4" s="101" t="s">
        <v>344</v>
      </c>
      <c r="J4" s="102" t="s">
        <v>345</v>
      </c>
    </row>
    <row r="5" spans="1:11" s="99" customFormat="1" ht="20.100000000000001" customHeight="1" x14ac:dyDescent="0.25">
      <c r="A5" s="146"/>
      <c r="B5" s="147">
        <v>44201</v>
      </c>
      <c r="C5" s="148">
        <v>0.86915509259259249</v>
      </c>
      <c r="D5" s="149" t="s">
        <v>473</v>
      </c>
      <c r="E5" s="150" t="s">
        <v>474</v>
      </c>
      <c r="F5" s="151" t="s">
        <v>415</v>
      </c>
      <c r="G5" s="152" t="s">
        <v>353</v>
      </c>
      <c r="H5" s="153"/>
      <c r="I5" s="154">
        <v>3</v>
      </c>
      <c r="J5" s="155">
        <v>60500</v>
      </c>
    </row>
    <row r="6" spans="1:11" s="99" customFormat="1" ht="20.100000000000001" customHeight="1" x14ac:dyDescent="0.25">
      <c r="A6" s="146"/>
      <c r="B6" s="147">
        <v>44223</v>
      </c>
      <c r="C6" s="148">
        <v>0.4236111111111111</v>
      </c>
      <c r="D6" s="149" t="s">
        <v>475</v>
      </c>
      <c r="E6" s="150" t="s">
        <v>476</v>
      </c>
      <c r="F6" s="151" t="s">
        <v>477</v>
      </c>
      <c r="G6" s="152" t="s">
        <v>353</v>
      </c>
      <c r="H6" s="153"/>
      <c r="I6" s="154">
        <v>23</v>
      </c>
      <c r="J6" s="155">
        <v>687700</v>
      </c>
    </row>
    <row r="7" spans="1:11" s="161" customFormat="1" ht="20.100000000000001" customHeight="1" x14ac:dyDescent="0.25">
      <c r="A7" s="156"/>
      <c r="B7" s="157" t="s">
        <v>363</v>
      </c>
      <c r="C7" s="116"/>
      <c r="D7" s="158"/>
      <c r="E7" s="159"/>
      <c r="F7" s="119"/>
      <c r="G7" s="120" t="s">
        <v>469</v>
      </c>
      <c r="H7" s="121">
        <f>COUNTA(G5:H6)</f>
        <v>2</v>
      </c>
      <c r="I7" s="122"/>
      <c r="J7" s="160">
        <f>SUM(J5:J6)</f>
        <v>748200</v>
      </c>
    </row>
    <row r="8" spans="1:11" s="161" customFormat="1" ht="20.100000000000001" customHeight="1" x14ac:dyDescent="0.25">
      <c r="A8" s="156"/>
      <c r="B8" s="124"/>
      <c r="C8" s="162"/>
      <c r="D8" s="163"/>
      <c r="E8" s="164"/>
      <c r="F8" s="128"/>
      <c r="G8" s="129" t="s">
        <v>365</v>
      </c>
      <c r="H8" s="130">
        <v>0</v>
      </c>
      <c r="I8" s="131"/>
      <c r="J8" s="165"/>
    </row>
    <row r="9" spans="1:11" s="99" customFormat="1" ht="20.100000000000001" customHeight="1" x14ac:dyDescent="0.25">
      <c r="A9" s="146"/>
      <c r="B9" s="147"/>
      <c r="C9" s="148"/>
      <c r="D9" s="149"/>
      <c r="E9" s="150"/>
      <c r="F9" s="151"/>
      <c r="G9" s="152"/>
      <c r="H9" s="153"/>
      <c r="I9" s="154"/>
      <c r="J9" s="155"/>
    </row>
    <row r="10" spans="1:11" s="161" customFormat="1" ht="20.100000000000001" customHeight="1" x14ac:dyDescent="0.25">
      <c r="A10" s="156"/>
      <c r="B10" s="157" t="s">
        <v>369</v>
      </c>
      <c r="C10" s="116"/>
      <c r="D10" s="158"/>
      <c r="E10" s="159"/>
      <c r="F10" s="119"/>
      <c r="G10" s="120" t="s">
        <v>469</v>
      </c>
      <c r="H10" s="121">
        <v>0</v>
      </c>
      <c r="I10" s="122"/>
      <c r="J10" s="160">
        <f>SUM(J9)</f>
        <v>0</v>
      </c>
    </row>
    <row r="11" spans="1:11" s="161" customFormat="1" ht="20.100000000000001" customHeight="1" x14ac:dyDescent="0.25">
      <c r="A11" s="156"/>
      <c r="B11" s="124"/>
      <c r="C11" s="162"/>
      <c r="D11" s="163"/>
      <c r="E11" s="164"/>
      <c r="F11" s="128"/>
      <c r="G11" s="129" t="s">
        <v>365</v>
      </c>
      <c r="H11" s="130">
        <v>0</v>
      </c>
      <c r="I11" s="131"/>
      <c r="J11" s="165"/>
    </row>
    <row r="12" spans="1:11" s="99" customFormat="1" ht="20.100000000000001" customHeight="1" x14ac:dyDescent="0.25">
      <c r="A12" s="146"/>
      <c r="B12" s="147"/>
      <c r="C12" s="148"/>
      <c r="D12" s="149"/>
      <c r="E12" s="150"/>
      <c r="F12" s="151"/>
      <c r="G12" s="152"/>
      <c r="H12" s="153"/>
      <c r="I12" s="154"/>
      <c r="J12" s="155"/>
    </row>
    <row r="13" spans="1:11" s="161" customFormat="1" ht="20.100000000000001" customHeight="1" x14ac:dyDescent="0.25">
      <c r="A13" s="156"/>
      <c r="B13" s="157" t="s">
        <v>377</v>
      </c>
      <c r="C13" s="116"/>
      <c r="D13" s="158"/>
      <c r="E13" s="159"/>
      <c r="F13" s="119"/>
      <c r="G13" s="120" t="s">
        <v>370</v>
      </c>
      <c r="H13" s="121">
        <v>0</v>
      </c>
      <c r="I13" s="122"/>
      <c r="J13" s="160">
        <f>SUM(J12)</f>
        <v>0</v>
      </c>
    </row>
    <row r="14" spans="1:11" s="161" customFormat="1" ht="20.100000000000001" customHeight="1" x14ac:dyDescent="0.25">
      <c r="A14" s="156"/>
      <c r="B14" s="124"/>
      <c r="C14" s="162"/>
      <c r="D14" s="163"/>
      <c r="E14" s="164"/>
      <c r="F14" s="128"/>
      <c r="G14" s="129" t="s">
        <v>202</v>
      </c>
      <c r="H14" s="130">
        <v>0</v>
      </c>
      <c r="I14" s="131"/>
      <c r="J14" s="165"/>
    </row>
    <row r="15" spans="1:11" s="99" customFormat="1" ht="20.100000000000001" customHeight="1" x14ac:dyDescent="0.25">
      <c r="B15" s="105">
        <v>44291</v>
      </c>
      <c r="C15" s="106">
        <v>0.90505787037037033</v>
      </c>
      <c r="D15" s="107" t="s">
        <v>478</v>
      </c>
      <c r="E15" s="108" t="s">
        <v>474</v>
      </c>
      <c r="F15" s="109" t="s">
        <v>479</v>
      </c>
      <c r="G15" s="110" t="s">
        <v>353</v>
      </c>
      <c r="H15" s="111"/>
      <c r="I15" s="112">
        <v>4</v>
      </c>
      <c r="J15" s="113">
        <v>117500</v>
      </c>
      <c r="K15" s="114"/>
    </row>
    <row r="16" spans="1:11" s="99" customFormat="1" ht="20.100000000000001" customHeight="1" x14ac:dyDescent="0.25">
      <c r="B16" s="115" t="s">
        <v>388</v>
      </c>
      <c r="C16" s="116"/>
      <c r="D16" s="117"/>
      <c r="E16" s="118"/>
      <c r="F16" s="119"/>
      <c r="G16" s="120" t="s">
        <v>370</v>
      </c>
      <c r="H16" s="121">
        <v>1</v>
      </c>
      <c r="I16" s="122"/>
      <c r="J16" s="123">
        <f>SUM(J15)</f>
        <v>117500</v>
      </c>
      <c r="K16" s="114"/>
    </row>
    <row r="17" spans="1:10" s="99" customFormat="1" ht="20.100000000000001" customHeight="1" x14ac:dyDescent="0.25">
      <c r="B17" s="124"/>
      <c r="C17" s="125"/>
      <c r="D17" s="126"/>
      <c r="E17" s="127"/>
      <c r="F17" s="128"/>
      <c r="G17" s="129" t="s">
        <v>365</v>
      </c>
      <c r="H17" s="130">
        <v>0</v>
      </c>
      <c r="I17" s="131"/>
      <c r="J17" s="132"/>
    </row>
    <row r="18" spans="1:10" s="99" customFormat="1" ht="20.100000000000001" customHeight="1" x14ac:dyDescent="0.25">
      <c r="A18" s="146"/>
      <c r="B18" s="147"/>
      <c r="C18" s="148"/>
      <c r="D18" s="149"/>
      <c r="E18" s="150"/>
      <c r="F18" s="151"/>
      <c r="G18" s="152"/>
      <c r="H18" s="153"/>
      <c r="I18" s="154"/>
      <c r="J18" s="155"/>
    </row>
    <row r="19" spans="1:10" s="161" customFormat="1" ht="20.100000000000001" customHeight="1" x14ac:dyDescent="0.25">
      <c r="A19" s="156"/>
      <c r="B19" s="157" t="s">
        <v>396</v>
      </c>
      <c r="C19" s="116"/>
      <c r="D19" s="158"/>
      <c r="E19" s="159"/>
      <c r="F19" s="119"/>
      <c r="G19" s="120" t="s">
        <v>370</v>
      </c>
      <c r="H19" s="121">
        <v>0</v>
      </c>
      <c r="I19" s="122"/>
      <c r="J19" s="160">
        <f>SUM(J18)</f>
        <v>0</v>
      </c>
    </row>
    <row r="20" spans="1:10" s="161" customFormat="1" ht="20.100000000000001" customHeight="1" x14ac:dyDescent="0.25">
      <c r="A20" s="156"/>
      <c r="B20" s="124"/>
      <c r="C20" s="162"/>
      <c r="D20" s="163"/>
      <c r="E20" s="164"/>
      <c r="F20" s="128"/>
      <c r="G20" s="129" t="s">
        <v>365</v>
      </c>
      <c r="H20" s="130">
        <v>0</v>
      </c>
      <c r="I20" s="131"/>
      <c r="J20" s="165"/>
    </row>
    <row r="21" spans="1:10" s="99" customFormat="1" ht="20.100000000000001" customHeight="1" x14ac:dyDescent="0.25">
      <c r="A21" s="146"/>
      <c r="B21" s="147">
        <v>44377</v>
      </c>
      <c r="C21" s="148">
        <v>0.51693287037037039</v>
      </c>
      <c r="D21" s="149" t="s">
        <v>480</v>
      </c>
      <c r="E21" s="150" t="s">
        <v>481</v>
      </c>
      <c r="F21" s="151" t="s">
        <v>400</v>
      </c>
      <c r="G21" s="152"/>
      <c r="H21" s="153"/>
      <c r="I21" s="154">
        <v>20</v>
      </c>
      <c r="J21" s="155">
        <v>220000</v>
      </c>
    </row>
    <row r="22" spans="1:10" s="161" customFormat="1" ht="20.100000000000001" customHeight="1" x14ac:dyDescent="0.25">
      <c r="A22" s="156"/>
      <c r="B22" s="157" t="s">
        <v>405</v>
      </c>
      <c r="C22" s="116"/>
      <c r="D22" s="158"/>
      <c r="E22" s="159"/>
      <c r="F22" s="119"/>
      <c r="G22" s="120" t="s">
        <v>370</v>
      </c>
      <c r="H22" s="121">
        <v>1</v>
      </c>
      <c r="I22" s="122"/>
      <c r="J22" s="160">
        <f>SUM(J21)</f>
        <v>220000</v>
      </c>
    </row>
    <row r="23" spans="1:10" s="161" customFormat="1" ht="20.100000000000001" customHeight="1" x14ac:dyDescent="0.25">
      <c r="A23" s="156"/>
      <c r="B23" s="124"/>
      <c r="C23" s="162"/>
      <c r="D23" s="163"/>
      <c r="E23" s="164"/>
      <c r="F23" s="128"/>
      <c r="G23" s="129" t="s">
        <v>365</v>
      </c>
      <c r="H23" s="130">
        <v>0</v>
      </c>
      <c r="I23" s="131"/>
      <c r="J23" s="165"/>
    </row>
    <row r="24" spans="1:10" s="99" customFormat="1" ht="20.100000000000001" customHeight="1" x14ac:dyDescent="0.25">
      <c r="A24" s="146"/>
      <c r="B24" s="147"/>
      <c r="C24" s="148"/>
      <c r="D24" s="149"/>
      <c r="E24" s="150"/>
      <c r="F24" s="151"/>
      <c r="G24" s="152"/>
      <c r="H24" s="153"/>
      <c r="I24" s="154"/>
      <c r="J24" s="155"/>
    </row>
    <row r="25" spans="1:10" s="161" customFormat="1" ht="20.100000000000001" customHeight="1" x14ac:dyDescent="0.25">
      <c r="A25" s="156"/>
      <c r="B25" s="157" t="s">
        <v>416</v>
      </c>
      <c r="C25" s="116"/>
      <c r="D25" s="158"/>
      <c r="E25" s="159"/>
      <c r="F25" s="119"/>
      <c r="G25" s="120" t="s">
        <v>370</v>
      </c>
      <c r="H25" s="121">
        <v>0</v>
      </c>
      <c r="I25" s="122"/>
      <c r="J25" s="160">
        <f>SUM(J24)</f>
        <v>0</v>
      </c>
    </row>
    <row r="26" spans="1:10" s="161" customFormat="1" ht="20.100000000000001" customHeight="1" x14ac:dyDescent="0.25">
      <c r="A26" s="156"/>
      <c r="B26" s="124"/>
      <c r="C26" s="162"/>
      <c r="D26" s="163"/>
      <c r="E26" s="164"/>
      <c r="F26" s="128"/>
      <c r="G26" s="129" t="s">
        <v>365</v>
      </c>
      <c r="H26" s="130">
        <v>0</v>
      </c>
      <c r="I26" s="131"/>
      <c r="J26" s="165"/>
    </row>
    <row r="27" spans="1:10" s="161" customFormat="1" ht="20.100000000000001" customHeight="1" x14ac:dyDescent="0.25">
      <c r="A27" s="156"/>
      <c r="B27" s="147">
        <v>44417</v>
      </c>
      <c r="C27" s="148">
        <v>0.53281250000000002</v>
      </c>
      <c r="D27" s="149" t="s">
        <v>482</v>
      </c>
      <c r="E27" s="150" t="s">
        <v>483</v>
      </c>
      <c r="F27" s="151" t="s">
        <v>352</v>
      </c>
      <c r="G27" s="110" t="s">
        <v>353</v>
      </c>
      <c r="H27" s="111"/>
      <c r="I27" s="154">
        <v>2</v>
      </c>
      <c r="J27" s="155">
        <v>21000</v>
      </c>
    </row>
    <row r="28" spans="1:10" s="99" customFormat="1" ht="20.100000000000001" customHeight="1" x14ac:dyDescent="0.25">
      <c r="A28" s="146"/>
      <c r="B28" s="147">
        <v>44435</v>
      </c>
      <c r="C28" s="148">
        <v>0.601099537037037</v>
      </c>
      <c r="D28" s="149" t="s">
        <v>484</v>
      </c>
      <c r="E28" s="150" t="s">
        <v>485</v>
      </c>
      <c r="F28" s="151" t="s">
        <v>477</v>
      </c>
      <c r="G28" s="110" t="s">
        <v>353</v>
      </c>
      <c r="H28" s="111"/>
      <c r="I28" s="154">
        <v>23</v>
      </c>
      <c r="J28" s="155">
        <v>690000</v>
      </c>
    </row>
    <row r="29" spans="1:10" s="161" customFormat="1" ht="20.100000000000001" customHeight="1" x14ac:dyDescent="0.25">
      <c r="A29" s="156"/>
      <c r="B29" s="157" t="s">
        <v>486</v>
      </c>
      <c r="C29" s="116"/>
      <c r="D29" s="158"/>
      <c r="E29" s="159"/>
      <c r="F29" s="119"/>
      <c r="G29" s="120" t="s">
        <v>370</v>
      </c>
      <c r="H29" s="121">
        <v>2</v>
      </c>
      <c r="I29" s="122"/>
      <c r="J29" s="160">
        <f>SUM(J27:J28)</f>
        <v>711000</v>
      </c>
    </row>
    <row r="30" spans="1:10" s="161" customFormat="1" ht="20.100000000000001" customHeight="1" x14ac:dyDescent="0.25">
      <c r="A30" s="156"/>
      <c r="B30" s="124"/>
      <c r="C30" s="162"/>
      <c r="D30" s="163"/>
      <c r="E30" s="164"/>
      <c r="F30" s="128"/>
      <c r="G30" s="129" t="s">
        <v>365</v>
      </c>
      <c r="H30" s="130">
        <v>0</v>
      </c>
      <c r="I30" s="131"/>
      <c r="J30" s="165"/>
    </row>
    <row r="31" spans="1:10" s="99" customFormat="1" ht="20.100000000000001" customHeight="1" x14ac:dyDescent="0.25">
      <c r="A31" s="146"/>
      <c r="B31" s="147"/>
      <c r="C31" s="148"/>
      <c r="D31" s="149"/>
      <c r="E31" s="150"/>
      <c r="F31" s="151"/>
      <c r="G31" s="152"/>
      <c r="H31" s="153"/>
      <c r="I31" s="154"/>
      <c r="J31" s="155"/>
    </row>
    <row r="32" spans="1:10" s="161" customFormat="1" ht="20.100000000000001" customHeight="1" x14ac:dyDescent="0.25">
      <c r="A32" s="156"/>
      <c r="B32" s="157" t="s">
        <v>487</v>
      </c>
      <c r="C32" s="116"/>
      <c r="D32" s="158"/>
      <c r="E32" s="159"/>
      <c r="F32" s="119"/>
      <c r="G32" s="120" t="s">
        <v>370</v>
      </c>
      <c r="H32" s="121">
        <v>0</v>
      </c>
      <c r="I32" s="122"/>
      <c r="J32" s="160">
        <f>SUM(J31)</f>
        <v>0</v>
      </c>
    </row>
    <row r="33" spans="1:10" s="161" customFormat="1" ht="20.100000000000001" customHeight="1" x14ac:dyDescent="0.25">
      <c r="A33" s="156"/>
      <c r="B33" s="124"/>
      <c r="C33" s="162"/>
      <c r="D33" s="163"/>
      <c r="E33" s="164"/>
      <c r="F33" s="128"/>
      <c r="G33" s="129" t="s">
        <v>365</v>
      </c>
      <c r="H33" s="130">
        <v>0</v>
      </c>
      <c r="I33" s="131"/>
      <c r="J33" s="165"/>
    </row>
    <row r="34" spans="1:10" s="99" customFormat="1" ht="20.100000000000001" customHeight="1" x14ac:dyDescent="0.25">
      <c r="A34" s="146"/>
      <c r="B34" s="147"/>
      <c r="C34" s="148"/>
      <c r="D34" s="149"/>
      <c r="E34" s="150"/>
      <c r="F34" s="151"/>
      <c r="G34" s="152"/>
      <c r="H34" s="153"/>
      <c r="I34" s="154"/>
      <c r="J34" s="155"/>
    </row>
    <row r="35" spans="1:10" s="161" customFormat="1" ht="20.100000000000001" customHeight="1" x14ac:dyDescent="0.25">
      <c r="A35" s="156"/>
      <c r="B35" s="157" t="s">
        <v>446</v>
      </c>
      <c r="C35" s="116"/>
      <c r="D35" s="158"/>
      <c r="E35" s="159"/>
      <c r="F35" s="119"/>
      <c r="G35" s="120" t="s">
        <v>370</v>
      </c>
      <c r="H35" s="121">
        <v>0</v>
      </c>
      <c r="I35" s="122"/>
      <c r="J35" s="160">
        <f>SUM(J34)</f>
        <v>0</v>
      </c>
    </row>
    <row r="36" spans="1:10" s="161" customFormat="1" ht="20.100000000000001" customHeight="1" x14ac:dyDescent="0.25">
      <c r="A36" s="156"/>
      <c r="B36" s="124"/>
      <c r="C36" s="162"/>
      <c r="D36" s="163"/>
      <c r="E36" s="164"/>
      <c r="F36" s="128"/>
      <c r="G36" s="129" t="s">
        <v>365</v>
      </c>
      <c r="H36" s="130">
        <v>0</v>
      </c>
      <c r="I36" s="131"/>
      <c r="J36" s="165"/>
    </row>
    <row r="37" spans="1:10" s="99" customFormat="1" ht="20.100000000000001" customHeight="1" x14ac:dyDescent="0.25">
      <c r="A37" s="146"/>
      <c r="B37" s="147"/>
      <c r="C37" s="148"/>
      <c r="D37" s="149"/>
      <c r="E37" s="150"/>
      <c r="F37" s="151"/>
      <c r="G37" s="152"/>
      <c r="H37" s="153"/>
      <c r="I37" s="154"/>
      <c r="J37" s="155"/>
    </row>
    <row r="38" spans="1:10" s="161" customFormat="1" ht="20.100000000000001" customHeight="1" x14ac:dyDescent="0.25">
      <c r="A38" s="156"/>
      <c r="B38" s="157" t="s">
        <v>451</v>
      </c>
      <c r="C38" s="116"/>
      <c r="D38" s="158"/>
      <c r="E38" s="159"/>
      <c r="F38" s="119"/>
      <c r="G38" s="120" t="s">
        <v>370</v>
      </c>
      <c r="H38" s="121">
        <v>0</v>
      </c>
      <c r="I38" s="122"/>
      <c r="J38" s="160">
        <f>SUM(J37)</f>
        <v>0</v>
      </c>
    </row>
    <row r="39" spans="1:10" s="161" customFormat="1" ht="20.100000000000001" customHeight="1" x14ac:dyDescent="0.25">
      <c r="A39" s="156"/>
      <c r="B39" s="124"/>
      <c r="C39" s="162"/>
      <c r="D39" s="163"/>
      <c r="E39" s="164"/>
      <c r="F39" s="128"/>
      <c r="G39" s="129" t="s">
        <v>202</v>
      </c>
      <c r="H39" s="130">
        <v>0</v>
      </c>
      <c r="I39" s="131"/>
      <c r="J39" s="165"/>
    </row>
    <row r="40" spans="1:10" s="99" customFormat="1" ht="20.100000000000001" customHeight="1" x14ac:dyDescent="0.25">
      <c r="A40" s="146"/>
      <c r="B40" s="147">
        <v>44544</v>
      </c>
      <c r="C40" s="148">
        <v>0.44186342592592592</v>
      </c>
      <c r="D40" s="149" t="s">
        <v>488</v>
      </c>
      <c r="E40" s="150" t="s">
        <v>489</v>
      </c>
      <c r="F40" s="151" t="s">
        <v>490</v>
      </c>
      <c r="G40" s="152" t="s">
        <v>353</v>
      </c>
      <c r="H40" s="153"/>
      <c r="I40" s="154">
        <v>88</v>
      </c>
      <c r="J40" s="155">
        <v>871200</v>
      </c>
    </row>
    <row r="41" spans="1:10" s="161" customFormat="1" ht="20.100000000000001" customHeight="1" x14ac:dyDescent="0.25">
      <c r="A41" s="156"/>
      <c r="B41" s="157" t="s">
        <v>468</v>
      </c>
      <c r="C41" s="116"/>
      <c r="D41" s="158"/>
      <c r="E41" s="159"/>
      <c r="F41" s="119"/>
      <c r="G41" s="120" t="s">
        <v>370</v>
      </c>
      <c r="H41" s="121">
        <v>1</v>
      </c>
      <c r="I41" s="122"/>
      <c r="J41" s="160">
        <f>SUM(J40)</f>
        <v>871200</v>
      </c>
    </row>
    <row r="42" spans="1:10" s="161" customFormat="1" ht="20.100000000000001" customHeight="1" x14ac:dyDescent="0.25">
      <c r="A42" s="156"/>
      <c r="B42" s="124"/>
      <c r="C42" s="162"/>
      <c r="D42" s="163"/>
      <c r="E42" s="164"/>
      <c r="F42" s="128"/>
      <c r="G42" s="129" t="s">
        <v>202</v>
      </c>
      <c r="H42" s="130">
        <v>0</v>
      </c>
      <c r="I42" s="131"/>
      <c r="J42" s="165"/>
    </row>
    <row r="43" spans="1:10" s="161" customFormat="1" ht="20.100000000000001" customHeight="1" x14ac:dyDescent="0.25">
      <c r="B43" s="133" t="s">
        <v>470</v>
      </c>
      <c r="C43" s="133"/>
      <c r="D43" s="133"/>
      <c r="E43" s="135"/>
      <c r="F43" s="136"/>
      <c r="G43" s="8" t="s">
        <v>370</v>
      </c>
      <c r="H43" s="9">
        <f>SUM(H7,H10,H13,H16,H19,H22,H25,H29,H32,H35,H38,H41)</f>
        <v>7</v>
      </c>
      <c r="I43" s="137"/>
      <c r="J43" s="138">
        <f>SUM(J7,J10,J13,J16,J19,J22,J25,J29,J32,J35,J38,J41)</f>
        <v>2667900</v>
      </c>
    </row>
    <row r="44" spans="1:10" s="161" customFormat="1" ht="20.100000000000001" customHeight="1" x14ac:dyDescent="0.25">
      <c r="B44" s="139"/>
      <c r="C44" s="139"/>
      <c r="D44" s="139"/>
      <c r="E44" s="141"/>
      <c r="F44" s="142"/>
      <c r="G44" s="10" t="s">
        <v>365</v>
      </c>
      <c r="H44" s="11">
        <f>SUM(H8,H11,H14,H17,H20,H23,H26,H30,H33,H36,H39,H42)</f>
        <v>0</v>
      </c>
      <c r="I44" s="143"/>
      <c r="J44" s="144"/>
    </row>
  </sheetData>
  <autoFilter ref="A4:K8">
    <filterColumn colId="6" showButton="0"/>
  </autoFilter>
  <mergeCells count="95">
    <mergeCell ref="J41:J42"/>
    <mergeCell ref="B43:B44"/>
    <mergeCell ref="C43:C44"/>
    <mergeCell ref="D43:D44"/>
    <mergeCell ref="E43:E44"/>
    <mergeCell ref="F43:F44"/>
    <mergeCell ref="I43:I44"/>
    <mergeCell ref="J43:J44"/>
    <mergeCell ref="G40:H40"/>
    <mergeCell ref="B41:B42"/>
    <mergeCell ref="D41:D42"/>
    <mergeCell ref="E41:E42"/>
    <mergeCell ref="F41:F42"/>
    <mergeCell ref="I41:I42"/>
    <mergeCell ref="J35:J36"/>
    <mergeCell ref="G37:H37"/>
    <mergeCell ref="B38:B39"/>
    <mergeCell ref="D38:D39"/>
    <mergeCell ref="E38:E39"/>
    <mergeCell ref="F38:F39"/>
    <mergeCell ref="I38:I39"/>
    <mergeCell ref="J38:J39"/>
    <mergeCell ref="G34:H34"/>
    <mergeCell ref="B35:B36"/>
    <mergeCell ref="D35:D36"/>
    <mergeCell ref="E35:E36"/>
    <mergeCell ref="F35:F36"/>
    <mergeCell ref="I35:I36"/>
    <mergeCell ref="I29:I30"/>
    <mergeCell ref="J29:J30"/>
    <mergeCell ref="G31:H31"/>
    <mergeCell ref="B32:B33"/>
    <mergeCell ref="D32:D33"/>
    <mergeCell ref="E32:E33"/>
    <mergeCell ref="F32:F33"/>
    <mergeCell ref="I32:I33"/>
    <mergeCell ref="J32:J33"/>
    <mergeCell ref="G27:H27"/>
    <mergeCell ref="G28:H28"/>
    <mergeCell ref="B29:B30"/>
    <mergeCell ref="D29:D30"/>
    <mergeCell ref="E29:E30"/>
    <mergeCell ref="F29:F30"/>
    <mergeCell ref="J22:J23"/>
    <mergeCell ref="G24:H24"/>
    <mergeCell ref="B25:B26"/>
    <mergeCell ref="D25:D26"/>
    <mergeCell ref="E25:E26"/>
    <mergeCell ref="F25:F26"/>
    <mergeCell ref="I25:I26"/>
    <mergeCell ref="J25:J26"/>
    <mergeCell ref="G21:H21"/>
    <mergeCell ref="B22:B23"/>
    <mergeCell ref="D22:D23"/>
    <mergeCell ref="E22:E23"/>
    <mergeCell ref="F22:F23"/>
    <mergeCell ref="I22:I23"/>
    <mergeCell ref="J16:J17"/>
    <mergeCell ref="G18:H18"/>
    <mergeCell ref="B19:B20"/>
    <mergeCell ref="D19:D20"/>
    <mergeCell ref="E19:E20"/>
    <mergeCell ref="F19:F20"/>
    <mergeCell ref="I19:I20"/>
    <mergeCell ref="J19:J20"/>
    <mergeCell ref="G15:H15"/>
    <mergeCell ref="B16:B17"/>
    <mergeCell ref="D16:D17"/>
    <mergeCell ref="E16:E17"/>
    <mergeCell ref="F16:F17"/>
    <mergeCell ref="I16:I17"/>
    <mergeCell ref="J10:J11"/>
    <mergeCell ref="G12:H12"/>
    <mergeCell ref="B13:B14"/>
    <mergeCell ref="D13:D14"/>
    <mergeCell ref="E13:E14"/>
    <mergeCell ref="F13:F14"/>
    <mergeCell ref="I13:I14"/>
    <mergeCell ref="J13:J14"/>
    <mergeCell ref="G9:H9"/>
    <mergeCell ref="B10:B11"/>
    <mergeCell ref="D10:D11"/>
    <mergeCell ref="E10:E11"/>
    <mergeCell ref="F10:F11"/>
    <mergeCell ref="I10:I11"/>
    <mergeCell ref="B2:J2"/>
    <mergeCell ref="G4:H4"/>
    <mergeCell ref="G5:H5"/>
    <mergeCell ref="G6:H6"/>
    <mergeCell ref="B7:B8"/>
    <mergeCell ref="D7:D8"/>
    <mergeCell ref="E7:E8"/>
    <mergeCell ref="F7:F8"/>
    <mergeCell ref="I7:I8"/>
    <mergeCell ref="J7:J8"/>
  </mergeCells>
  <phoneticPr fontId="5" type="noConversion"/>
  <printOptions horizontalCentered="1"/>
  <pageMargins left="0.19685039370078741" right="0.19685039370078741" top="0.39370078740157483" bottom="0.39370078740157483" header="0.31496062992125984" footer="0.31496062992125984"/>
  <pageSetup paperSize="9" scale="60" orientation="landscape" verticalDpi="0" r:id="rId1"/>
  <colBreaks count="1" manualBreakCount="1">
    <brk id="10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outlinePr summaryBelow="0" summaryRight="0"/>
    <pageSetUpPr autoPageBreaks="0"/>
  </sheetPr>
  <dimension ref="A1:H94"/>
  <sheetViews>
    <sheetView view="pageBreakPreview" zoomScale="75" zoomScaleNormal="100" zoomScaleSheetLayoutView="75" workbookViewId="0">
      <selection activeCell="B3" sqref="B3"/>
    </sheetView>
  </sheetViews>
  <sheetFormatPr defaultColWidth="16.1640625" defaultRowHeight="12" x14ac:dyDescent="0.15"/>
  <cols>
    <col min="1" max="1" width="15.83203125" style="3" customWidth="1"/>
    <col min="2" max="2" width="57.83203125" style="16" customWidth="1"/>
    <col min="3" max="3" width="48.5" style="3" customWidth="1"/>
    <col min="4" max="4" width="43.83203125" style="5" customWidth="1"/>
    <col min="5" max="6" width="6.83203125" style="3" customWidth="1"/>
    <col min="7" max="7" width="12.83203125" style="3" customWidth="1"/>
    <col min="8" max="8" width="12.83203125" style="26" customWidth="1"/>
    <col min="9" max="16384" width="16.1640625" style="3"/>
  </cols>
  <sheetData>
    <row r="1" spans="1:8" s="1" customFormat="1" ht="13.5" customHeight="1" x14ac:dyDescent="0.2">
      <c r="B1" s="15"/>
      <c r="D1" s="7"/>
      <c r="H1" s="24"/>
    </row>
    <row r="2" spans="1:8" s="1" customFormat="1" ht="21" customHeight="1" x14ac:dyDescent="0.2">
      <c r="A2" s="60" t="s">
        <v>37</v>
      </c>
      <c r="B2" s="60"/>
      <c r="C2" s="60"/>
      <c r="D2" s="60"/>
      <c r="E2" s="60"/>
      <c r="F2" s="60"/>
      <c r="G2" s="60"/>
      <c r="H2" s="60"/>
    </row>
    <row r="3" spans="1:8" s="1" customFormat="1" ht="19.5" customHeight="1" x14ac:dyDescent="0.2">
      <c r="C3" s="7"/>
      <c r="D3" s="7"/>
      <c r="H3" s="25" t="s">
        <v>58</v>
      </c>
    </row>
    <row r="4" spans="1:8" s="2" customFormat="1" ht="20.100000000000001" customHeight="1" x14ac:dyDescent="0.25">
      <c r="A4" s="31" t="s">
        <v>23</v>
      </c>
      <c r="B4" s="31" t="s">
        <v>24</v>
      </c>
      <c r="C4" s="31" t="s">
        <v>25</v>
      </c>
      <c r="D4" s="31" t="s">
        <v>26</v>
      </c>
      <c r="E4" s="61" t="s">
        <v>27</v>
      </c>
      <c r="F4" s="61"/>
      <c r="G4" s="27" t="s">
        <v>28</v>
      </c>
      <c r="H4" s="31" t="s">
        <v>29</v>
      </c>
    </row>
    <row r="5" spans="1:8" s="2" customFormat="1" ht="20.100000000000001" customHeight="1" x14ac:dyDescent="0.25">
      <c r="A5" s="32" t="s">
        <v>59</v>
      </c>
      <c r="B5" s="33" t="s">
        <v>60</v>
      </c>
      <c r="C5" s="34" t="s">
        <v>61</v>
      </c>
      <c r="D5" s="35" t="s">
        <v>62</v>
      </c>
      <c r="E5" s="50" t="s">
        <v>30</v>
      </c>
      <c r="F5" s="51"/>
      <c r="G5" s="36">
        <v>3</v>
      </c>
      <c r="H5" s="37">
        <v>33200</v>
      </c>
    </row>
    <row r="6" spans="1:8" s="2" customFormat="1" ht="20.100000000000001" customHeight="1" x14ac:dyDescent="0.25">
      <c r="A6" s="32" t="s">
        <v>63</v>
      </c>
      <c r="B6" s="33" t="s">
        <v>60</v>
      </c>
      <c r="C6" s="34" t="s">
        <v>64</v>
      </c>
      <c r="D6" s="35" t="s">
        <v>65</v>
      </c>
      <c r="E6" s="50" t="s">
        <v>30</v>
      </c>
      <c r="F6" s="51"/>
      <c r="G6" s="36">
        <v>1</v>
      </c>
      <c r="H6" s="37">
        <v>9800</v>
      </c>
    </row>
    <row r="7" spans="1:8" s="2" customFormat="1" ht="20.100000000000001" customHeight="1" x14ac:dyDescent="0.25">
      <c r="A7" s="32" t="s">
        <v>66</v>
      </c>
      <c r="B7" s="33" t="s">
        <v>67</v>
      </c>
      <c r="C7" s="34" t="s">
        <v>68</v>
      </c>
      <c r="D7" s="35" t="s">
        <v>69</v>
      </c>
      <c r="E7" s="50" t="s">
        <v>70</v>
      </c>
      <c r="F7" s="51"/>
      <c r="G7" s="36">
        <v>2</v>
      </c>
      <c r="H7" s="37">
        <v>15000</v>
      </c>
    </row>
    <row r="8" spans="1:8" s="2" customFormat="1" ht="20.100000000000001" customHeight="1" x14ac:dyDescent="0.25">
      <c r="A8" s="32" t="s">
        <v>71</v>
      </c>
      <c r="B8" s="33" t="s">
        <v>72</v>
      </c>
      <c r="C8" s="34" t="s">
        <v>73</v>
      </c>
      <c r="D8" s="35" t="s">
        <v>74</v>
      </c>
      <c r="E8" s="50" t="s">
        <v>70</v>
      </c>
      <c r="F8" s="51"/>
      <c r="G8" s="36">
        <v>4</v>
      </c>
      <c r="H8" s="37">
        <v>75000</v>
      </c>
    </row>
    <row r="9" spans="1:8" s="4" customFormat="1" ht="20.100000000000001" customHeight="1" x14ac:dyDescent="0.15">
      <c r="A9" s="52" t="s">
        <v>31</v>
      </c>
      <c r="B9" s="52"/>
      <c r="C9" s="56"/>
      <c r="D9" s="52"/>
      <c r="E9" s="18" t="s">
        <v>32</v>
      </c>
      <c r="F9" s="6">
        <v>4</v>
      </c>
      <c r="G9" s="52"/>
      <c r="H9" s="54">
        <f>SUM(H5:H8)</f>
        <v>133000</v>
      </c>
    </row>
    <row r="10" spans="1:8" s="4" customFormat="1" ht="20.100000000000001" customHeight="1" x14ac:dyDescent="0.15">
      <c r="A10" s="53"/>
      <c r="B10" s="53"/>
      <c r="C10" s="57"/>
      <c r="D10" s="53"/>
      <c r="E10" s="19" t="s">
        <v>33</v>
      </c>
      <c r="F10" s="14">
        <v>0</v>
      </c>
      <c r="G10" s="53"/>
      <c r="H10" s="55"/>
    </row>
    <row r="11" spans="1:8" s="2" customFormat="1" ht="20.100000000000001" customHeight="1" x14ac:dyDescent="0.25">
      <c r="A11" s="32"/>
      <c r="B11" s="33"/>
      <c r="C11" s="34"/>
      <c r="D11" s="35"/>
      <c r="E11" s="50"/>
      <c r="F11" s="51"/>
      <c r="G11" s="36"/>
      <c r="H11" s="37"/>
    </row>
    <row r="12" spans="1:8" s="4" customFormat="1" ht="20.100000000000001" customHeight="1" x14ac:dyDescent="0.15">
      <c r="A12" s="52" t="s">
        <v>34</v>
      </c>
      <c r="B12" s="52"/>
      <c r="C12" s="56"/>
      <c r="D12" s="52"/>
      <c r="E12" s="18" t="s">
        <v>32</v>
      </c>
      <c r="F12" s="6">
        <v>0</v>
      </c>
      <c r="G12" s="52"/>
      <c r="H12" s="54">
        <f>SUM(H11)</f>
        <v>0</v>
      </c>
    </row>
    <row r="13" spans="1:8" s="4" customFormat="1" ht="20.100000000000001" customHeight="1" x14ac:dyDescent="0.15">
      <c r="A13" s="53"/>
      <c r="B13" s="53"/>
      <c r="C13" s="57"/>
      <c r="D13" s="53"/>
      <c r="E13" s="19" t="s">
        <v>33</v>
      </c>
      <c r="F13" s="14">
        <v>0</v>
      </c>
      <c r="G13" s="53"/>
      <c r="H13" s="55"/>
    </row>
    <row r="14" spans="1:8" s="2" customFormat="1" ht="20.100000000000001" customHeight="1" x14ac:dyDescent="0.25">
      <c r="A14" s="32" t="s">
        <v>75</v>
      </c>
      <c r="B14" s="33" t="s">
        <v>76</v>
      </c>
      <c r="C14" s="34" t="s">
        <v>77</v>
      </c>
      <c r="D14" s="35" t="s">
        <v>78</v>
      </c>
      <c r="E14" s="50" t="s">
        <v>30</v>
      </c>
      <c r="F14" s="51"/>
      <c r="G14" s="36">
        <v>4</v>
      </c>
      <c r="H14" s="37">
        <v>32100</v>
      </c>
    </row>
    <row r="15" spans="1:8" s="2" customFormat="1" ht="20.100000000000001" customHeight="1" x14ac:dyDescent="0.25">
      <c r="A15" s="32" t="s">
        <v>79</v>
      </c>
      <c r="B15" s="33" t="s">
        <v>76</v>
      </c>
      <c r="C15" s="34" t="s">
        <v>77</v>
      </c>
      <c r="D15" s="35" t="s">
        <v>80</v>
      </c>
      <c r="E15" s="50" t="s">
        <v>30</v>
      </c>
      <c r="F15" s="51"/>
      <c r="G15" s="36">
        <v>3</v>
      </c>
      <c r="H15" s="37">
        <v>22800</v>
      </c>
    </row>
    <row r="16" spans="1:8" s="2" customFormat="1" ht="20.100000000000001" customHeight="1" x14ac:dyDescent="0.25">
      <c r="A16" s="32" t="s">
        <v>81</v>
      </c>
      <c r="B16" s="33" t="s">
        <v>82</v>
      </c>
      <c r="C16" s="34" t="s">
        <v>77</v>
      </c>
      <c r="D16" s="35" t="s">
        <v>80</v>
      </c>
      <c r="E16" s="50" t="s">
        <v>83</v>
      </c>
      <c r="F16" s="51"/>
      <c r="G16" s="36">
        <v>5</v>
      </c>
      <c r="H16" s="37">
        <v>52000</v>
      </c>
    </row>
    <row r="17" spans="1:8" s="2" customFormat="1" ht="20.100000000000001" customHeight="1" x14ac:dyDescent="0.25">
      <c r="A17" s="32" t="s">
        <v>84</v>
      </c>
      <c r="B17" s="33" t="s">
        <v>85</v>
      </c>
      <c r="C17" s="34" t="s">
        <v>68</v>
      </c>
      <c r="D17" s="35" t="s">
        <v>86</v>
      </c>
      <c r="E17" s="50" t="s">
        <v>83</v>
      </c>
      <c r="F17" s="51"/>
      <c r="G17" s="36">
        <v>3</v>
      </c>
      <c r="H17" s="37">
        <v>22000</v>
      </c>
    </row>
    <row r="18" spans="1:8" s="2" customFormat="1" ht="20.100000000000001" customHeight="1" x14ac:dyDescent="0.25">
      <c r="A18" s="32" t="s">
        <v>38</v>
      </c>
      <c r="B18" s="33" t="s">
        <v>82</v>
      </c>
      <c r="C18" s="34" t="s">
        <v>87</v>
      </c>
      <c r="D18" s="35" t="s">
        <v>88</v>
      </c>
      <c r="E18" s="50" t="s">
        <v>83</v>
      </c>
      <c r="F18" s="51"/>
      <c r="G18" s="36">
        <v>5</v>
      </c>
      <c r="H18" s="37">
        <v>54900</v>
      </c>
    </row>
    <row r="19" spans="1:8" s="4" customFormat="1" ht="20.100000000000001" customHeight="1" x14ac:dyDescent="0.15">
      <c r="A19" s="52" t="s">
        <v>35</v>
      </c>
      <c r="B19" s="52"/>
      <c r="C19" s="56"/>
      <c r="D19" s="52"/>
      <c r="E19" s="18" t="s">
        <v>32</v>
      </c>
      <c r="F19" s="6">
        <v>5</v>
      </c>
      <c r="G19" s="52"/>
      <c r="H19" s="54">
        <f>SUM(H14:H18)</f>
        <v>183800</v>
      </c>
    </row>
    <row r="20" spans="1:8" s="4" customFormat="1" ht="20.100000000000001" customHeight="1" x14ac:dyDescent="0.15">
      <c r="A20" s="53"/>
      <c r="B20" s="53"/>
      <c r="C20" s="57"/>
      <c r="D20" s="53"/>
      <c r="E20" s="19" t="s">
        <v>33</v>
      </c>
      <c r="F20" s="14">
        <v>0</v>
      </c>
      <c r="G20" s="53"/>
      <c r="H20" s="55"/>
    </row>
    <row r="21" spans="1:8" s="2" customFormat="1" ht="20.100000000000001" customHeight="1" x14ac:dyDescent="0.25">
      <c r="A21" s="32"/>
      <c r="B21" s="33"/>
      <c r="C21" s="34"/>
      <c r="D21" s="35"/>
      <c r="E21" s="50"/>
      <c r="F21" s="51"/>
      <c r="G21" s="36"/>
      <c r="H21" s="37"/>
    </row>
    <row r="22" spans="1:8" s="4" customFormat="1" ht="20.100000000000001" customHeight="1" x14ac:dyDescent="0.15">
      <c r="A22" s="52" t="s">
        <v>40</v>
      </c>
      <c r="B22" s="52"/>
      <c r="C22" s="58"/>
      <c r="D22" s="52"/>
      <c r="E22" s="18" t="s">
        <v>1</v>
      </c>
      <c r="F22" s="6">
        <v>0</v>
      </c>
      <c r="G22" s="52"/>
      <c r="H22" s="54">
        <f>SUM(H21)</f>
        <v>0</v>
      </c>
    </row>
    <row r="23" spans="1:8" s="4" customFormat="1" ht="20.100000000000001" customHeight="1" x14ac:dyDescent="0.15">
      <c r="A23" s="53"/>
      <c r="B23" s="53"/>
      <c r="C23" s="59"/>
      <c r="D23" s="53"/>
      <c r="E23" s="19" t="s">
        <v>0</v>
      </c>
      <c r="F23" s="14">
        <v>0</v>
      </c>
      <c r="G23" s="53"/>
      <c r="H23" s="55"/>
    </row>
    <row r="24" spans="1:8" s="2" customFormat="1" ht="20.100000000000001" customHeight="1" x14ac:dyDescent="0.25">
      <c r="A24" s="32" t="s">
        <v>89</v>
      </c>
      <c r="B24" s="33" t="s">
        <v>90</v>
      </c>
      <c r="C24" s="34" t="s">
        <v>42</v>
      </c>
      <c r="D24" s="35" t="s">
        <v>80</v>
      </c>
      <c r="E24" s="50" t="s">
        <v>30</v>
      </c>
      <c r="F24" s="51"/>
      <c r="G24" s="36">
        <v>3</v>
      </c>
      <c r="H24" s="37">
        <v>32100</v>
      </c>
    </row>
    <row r="25" spans="1:8" s="2" customFormat="1" ht="20.100000000000001" customHeight="1" x14ac:dyDescent="0.25">
      <c r="A25" s="32" t="s">
        <v>91</v>
      </c>
      <c r="B25" s="33" t="s">
        <v>92</v>
      </c>
      <c r="C25" s="34" t="s">
        <v>44</v>
      </c>
      <c r="D25" s="35" t="s">
        <v>80</v>
      </c>
      <c r="E25" s="50" t="s">
        <v>30</v>
      </c>
      <c r="F25" s="51"/>
      <c r="G25" s="36">
        <v>3</v>
      </c>
      <c r="H25" s="37">
        <v>32500</v>
      </c>
    </row>
    <row r="26" spans="1:8" s="2" customFormat="1" ht="20.100000000000001" customHeight="1" x14ac:dyDescent="0.25">
      <c r="A26" s="32" t="s">
        <v>93</v>
      </c>
      <c r="B26" s="33" t="s">
        <v>94</v>
      </c>
      <c r="C26" s="34" t="s">
        <v>46</v>
      </c>
      <c r="D26" s="35" t="s">
        <v>95</v>
      </c>
      <c r="E26" s="50" t="s">
        <v>96</v>
      </c>
      <c r="F26" s="51"/>
      <c r="G26" s="36">
        <v>3</v>
      </c>
      <c r="H26" s="37">
        <v>10300</v>
      </c>
    </row>
    <row r="27" spans="1:8" s="4" customFormat="1" ht="20.100000000000001" customHeight="1" x14ac:dyDescent="0.15">
      <c r="A27" s="52" t="s">
        <v>41</v>
      </c>
      <c r="B27" s="52"/>
      <c r="C27" s="56"/>
      <c r="D27" s="52"/>
      <c r="E27" s="18" t="s">
        <v>32</v>
      </c>
      <c r="F27" s="6">
        <v>3</v>
      </c>
      <c r="G27" s="52"/>
      <c r="H27" s="54">
        <f>SUM(H24:H26)</f>
        <v>74900</v>
      </c>
    </row>
    <row r="28" spans="1:8" s="4" customFormat="1" ht="20.100000000000001" customHeight="1" x14ac:dyDescent="0.15">
      <c r="A28" s="53"/>
      <c r="B28" s="53"/>
      <c r="C28" s="57"/>
      <c r="D28" s="53"/>
      <c r="E28" s="19" t="s">
        <v>33</v>
      </c>
      <c r="F28" s="14">
        <v>0</v>
      </c>
      <c r="G28" s="53"/>
      <c r="H28" s="55"/>
    </row>
    <row r="29" spans="1:8" s="2" customFormat="1" ht="20.100000000000001" customHeight="1" x14ac:dyDescent="0.25">
      <c r="A29" s="32" t="s">
        <v>97</v>
      </c>
      <c r="B29" s="33" t="s">
        <v>98</v>
      </c>
      <c r="C29" s="34" t="s">
        <v>99</v>
      </c>
      <c r="D29" s="35" t="s">
        <v>100</v>
      </c>
      <c r="E29" s="50" t="s">
        <v>30</v>
      </c>
      <c r="F29" s="51"/>
      <c r="G29" s="36">
        <v>17</v>
      </c>
      <c r="H29" s="37">
        <v>69700</v>
      </c>
    </row>
    <row r="30" spans="1:8" s="2" customFormat="1" ht="20.100000000000001" customHeight="1" x14ac:dyDescent="0.25">
      <c r="A30" s="32" t="s">
        <v>101</v>
      </c>
      <c r="B30" s="33" t="s">
        <v>102</v>
      </c>
      <c r="C30" s="34" t="s">
        <v>103</v>
      </c>
      <c r="D30" s="35" t="s">
        <v>100</v>
      </c>
      <c r="E30" s="50" t="s">
        <v>104</v>
      </c>
      <c r="F30" s="51"/>
      <c r="G30" s="36">
        <v>13</v>
      </c>
      <c r="H30" s="37">
        <v>68200</v>
      </c>
    </row>
    <row r="31" spans="1:8" s="2" customFormat="1" ht="20.100000000000001" customHeight="1" x14ac:dyDescent="0.25">
      <c r="A31" s="32" t="s">
        <v>105</v>
      </c>
      <c r="B31" s="33" t="s">
        <v>106</v>
      </c>
      <c r="C31" s="34" t="s">
        <v>107</v>
      </c>
      <c r="D31" s="35" t="s">
        <v>108</v>
      </c>
      <c r="E31" s="50" t="s">
        <v>104</v>
      </c>
      <c r="F31" s="51"/>
      <c r="G31" s="36">
        <v>2</v>
      </c>
      <c r="H31" s="37">
        <v>24000</v>
      </c>
    </row>
    <row r="32" spans="1:8" s="2" customFormat="1" ht="20.100000000000001" customHeight="1" x14ac:dyDescent="0.25">
      <c r="A32" s="32" t="s">
        <v>109</v>
      </c>
      <c r="B32" s="33" t="s">
        <v>102</v>
      </c>
      <c r="C32" s="34" t="s">
        <v>110</v>
      </c>
      <c r="D32" s="35" t="s">
        <v>100</v>
      </c>
      <c r="E32" s="50" t="s">
        <v>30</v>
      </c>
      <c r="F32" s="51"/>
      <c r="G32" s="36">
        <v>10</v>
      </c>
      <c r="H32" s="37">
        <v>73000</v>
      </c>
    </row>
    <row r="33" spans="1:8" s="2" customFormat="1" ht="20.100000000000001" customHeight="1" x14ac:dyDescent="0.25">
      <c r="A33" s="32" t="s">
        <v>111</v>
      </c>
      <c r="B33" s="33" t="s">
        <v>112</v>
      </c>
      <c r="C33" s="34" t="s">
        <v>110</v>
      </c>
      <c r="D33" s="35" t="s">
        <v>100</v>
      </c>
      <c r="E33" s="50" t="s">
        <v>30</v>
      </c>
      <c r="F33" s="51"/>
      <c r="G33" s="36">
        <v>9</v>
      </c>
      <c r="H33" s="37">
        <v>60600</v>
      </c>
    </row>
    <row r="34" spans="1:8" s="4" customFormat="1" ht="20.100000000000001" customHeight="1" x14ac:dyDescent="0.15">
      <c r="A34" s="52" t="s">
        <v>47</v>
      </c>
      <c r="B34" s="52"/>
      <c r="C34" s="56"/>
      <c r="D34" s="52"/>
      <c r="E34" s="18" t="s">
        <v>32</v>
      </c>
      <c r="F34" s="6">
        <v>5</v>
      </c>
      <c r="G34" s="52"/>
      <c r="H34" s="54">
        <f>SUM(H29:H33)</f>
        <v>295500</v>
      </c>
    </row>
    <row r="35" spans="1:8" s="4" customFormat="1" ht="20.100000000000001" customHeight="1" x14ac:dyDescent="0.15">
      <c r="A35" s="53"/>
      <c r="B35" s="53"/>
      <c r="C35" s="57"/>
      <c r="D35" s="53"/>
      <c r="E35" s="19" t="s">
        <v>33</v>
      </c>
      <c r="F35" s="14">
        <v>0</v>
      </c>
      <c r="G35" s="53"/>
      <c r="H35" s="55"/>
    </row>
    <row r="36" spans="1:8" s="2" customFormat="1" ht="20.100000000000001" customHeight="1" x14ac:dyDescent="0.25">
      <c r="A36" s="32" t="s">
        <v>50</v>
      </c>
      <c r="B36" s="33" t="s">
        <v>113</v>
      </c>
      <c r="C36" s="34" t="s">
        <v>110</v>
      </c>
      <c r="D36" s="35" t="s">
        <v>100</v>
      </c>
      <c r="E36" s="50" t="s">
        <v>30</v>
      </c>
      <c r="F36" s="51"/>
      <c r="G36" s="36">
        <v>9</v>
      </c>
      <c r="H36" s="37">
        <v>68400</v>
      </c>
    </row>
    <row r="37" spans="1:8" s="2" customFormat="1" ht="20.100000000000001" customHeight="1" x14ac:dyDescent="0.25">
      <c r="A37" s="32" t="s">
        <v>114</v>
      </c>
      <c r="B37" s="33" t="s">
        <v>116</v>
      </c>
      <c r="C37" s="34" t="s">
        <v>117</v>
      </c>
      <c r="D37" s="35" t="s">
        <v>115</v>
      </c>
      <c r="E37" s="50" t="s">
        <v>83</v>
      </c>
      <c r="F37" s="51"/>
      <c r="G37" s="36">
        <v>4</v>
      </c>
      <c r="H37" s="37">
        <v>48700</v>
      </c>
    </row>
    <row r="38" spans="1:8" s="4" customFormat="1" ht="20.100000000000001" customHeight="1" x14ac:dyDescent="0.15">
      <c r="A38" s="52" t="s">
        <v>48</v>
      </c>
      <c r="B38" s="52"/>
      <c r="C38" s="56"/>
      <c r="D38" s="52"/>
      <c r="E38" s="18" t="s">
        <v>32</v>
      </c>
      <c r="F38" s="6">
        <v>2</v>
      </c>
      <c r="G38" s="52"/>
      <c r="H38" s="54">
        <f>SUM(H36:H37)</f>
        <v>117100</v>
      </c>
    </row>
    <row r="39" spans="1:8" s="4" customFormat="1" ht="20.100000000000001" customHeight="1" x14ac:dyDescent="0.15">
      <c r="A39" s="53"/>
      <c r="B39" s="53"/>
      <c r="C39" s="57"/>
      <c r="D39" s="53"/>
      <c r="E39" s="19" t="s">
        <v>33</v>
      </c>
      <c r="F39" s="14">
        <v>0</v>
      </c>
      <c r="G39" s="53"/>
      <c r="H39" s="55"/>
    </row>
    <row r="40" spans="1:8" s="2" customFormat="1" ht="20.100000000000001" customHeight="1" x14ac:dyDescent="0.25">
      <c r="A40" s="32"/>
      <c r="B40" s="33"/>
      <c r="C40" s="34"/>
      <c r="D40" s="35"/>
      <c r="E40" s="50"/>
      <c r="F40" s="51"/>
      <c r="G40" s="36"/>
      <c r="H40" s="37"/>
    </row>
    <row r="41" spans="1:8" s="4" customFormat="1" ht="20.100000000000001" customHeight="1" x14ac:dyDescent="0.15">
      <c r="A41" s="52" t="s">
        <v>49</v>
      </c>
      <c r="B41" s="52"/>
      <c r="C41" s="58"/>
      <c r="D41" s="52"/>
      <c r="E41" s="18" t="s">
        <v>1</v>
      </c>
      <c r="F41" s="6">
        <v>0</v>
      </c>
      <c r="G41" s="52"/>
      <c r="H41" s="54">
        <f>SUM(H40)</f>
        <v>0</v>
      </c>
    </row>
    <row r="42" spans="1:8" s="4" customFormat="1" ht="20.100000000000001" customHeight="1" x14ac:dyDescent="0.15">
      <c r="A42" s="53"/>
      <c r="B42" s="53"/>
      <c r="C42" s="59"/>
      <c r="D42" s="53"/>
      <c r="E42" s="19" t="s">
        <v>0</v>
      </c>
      <c r="F42" s="14">
        <v>0</v>
      </c>
      <c r="G42" s="53"/>
      <c r="H42" s="55"/>
    </row>
    <row r="43" spans="1:8" s="2" customFormat="1" ht="20.100000000000001" customHeight="1" x14ac:dyDescent="0.25">
      <c r="A43" s="32" t="s">
        <v>118</v>
      </c>
      <c r="B43" s="33" t="s">
        <v>92</v>
      </c>
      <c r="C43" s="34" t="s">
        <v>119</v>
      </c>
      <c r="D43" s="35" t="s">
        <v>80</v>
      </c>
      <c r="E43" s="50" t="s">
        <v>30</v>
      </c>
      <c r="F43" s="51"/>
      <c r="G43" s="36">
        <v>2</v>
      </c>
      <c r="H43" s="37">
        <v>22300</v>
      </c>
    </row>
    <row r="44" spans="1:8" s="2" customFormat="1" ht="20.100000000000001" customHeight="1" x14ac:dyDescent="0.25">
      <c r="A44" s="32" t="s">
        <v>120</v>
      </c>
      <c r="B44" s="33" t="s">
        <v>92</v>
      </c>
      <c r="C44" s="34" t="s">
        <v>121</v>
      </c>
      <c r="D44" s="35" t="s">
        <v>80</v>
      </c>
      <c r="E44" s="50" t="s">
        <v>30</v>
      </c>
      <c r="F44" s="51"/>
      <c r="G44" s="36">
        <v>2</v>
      </c>
      <c r="H44" s="37">
        <v>19350</v>
      </c>
    </row>
    <row r="45" spans="1:8" s="4" customFormat="1" ht="20.100000000000001" customHeight="1" x14ac:dyDescent="0.15">
      <c r="A45" s="52" t="s">
        <v>52</v>
      </c>
      <c r="B45" s="52"/>
      <c r="C45" s="56"/>
      <c r="D45" s="52"/>
      <c r="E45" s="18" t="s">
        <v>32</v>
      </c>
      <c r="F45" s="6">
        <v>2</v>
      </c>
      <c r="G45" s="52"/>
      <c r="H45" s="54">
        <f>SUM(H43:H44)</f>
        <v>41650</v>
      </c>
    </row>
    <row r="46" spans="1:8" s="4" customFormat="1" ht="20.100000000000001" customHeight="1" x14ac:dyDescent="0.15">
      <c r="A46" s="53"/>
      <c r="B46" s="53"/>
      <c r="C46" s="57"/>
      <c r="D46" s="53"/>
      <c r="E46" s="19" t="s">
        <v>33</v>
      </c>
      <c r="F46" s="14">
        <v>0</v>
      </c>
      <c r="G46" s="53"/>
      <c r="H46" s="55"/>
    </row>
    <row r="47" spans="1:8" s="2" customFormat="1" ht="20.100000000000001" customHeight="1" x14ac:dyDescent="0.25">
      <c r="A47" s="32" t="s">
        <v>123</v>
      </c>
      <c r="B47" s="33" t="s">
        <v>92</v>
      </c>
      <c r="C47" s="34" t="s">
        <v>124</v>
      </c>
      <c r="D47" s="35" t="s">
        <v>80</v>
      </c>
      <c r="E47" s="50" t="s">
        <v>70</v>
      </c>
      <c r="F47" s="51"/>
      <c r="G47" s="36">
        <v>2</v>
      </c>
      <c r="H47" s="37">
        <v>21300</v>
      </c>
    </row>
    <row r="48" spans="1:8" s="2" customFormat="1" ht="20.100000000000001" customHeight="1" x14ac:dyDescent="0.25">
      <c r="A48" s="32" t="s">
        <v>125</v>
      </c>
      <c r="B48" s="33" t="s">
        <v>92</v>
      </c>
      <c r="C48" s="34" t="s">
        <v>126</v>
      </c>
      <c r="D48" s="35" t="s">
        <v>80</v>
      </c>
      <c r="E48" s="50" t="s">
        <v>104</v>
      </c>
      <c r="F48" s="51"/>
      <c r="G48" s="36">
        <v>2</v>
      </c>
      <c r="H48" s="37">
        <v>24600</v>
      </c>
    </row>
    <row r="49" spans="1:8" s="2" customFormat="1" ht="20.100000000000001" customHeight="1" x14ac:dyDescent="0.25">
      <c r="A49" s="32" t="s">
        <v>127</v>
      </c>
      <c r="B49" s="33" t="s">
        <v>122</v>
      </c>
      <c r="C49" s="34" t="s">
        <v>128</v>
      </c>
      <c r="D49" s="35" t="s">
        <v>129</v>
      </c>
      <c r="E49" s="50" t="s">
        <v>30</v>
      </c>
      <c r="F49" s="51"/>
      <c r="G49" s="36">
        <v>3</v>
      </c>
      <c r="H49" s="37">
        <v>55640</v>
      </c>
    </row>
    <row r="50" spans="1:8" s="4" customFormat="1" ht="20.100000000000001" customHeight="1" x14ac:dyDescent="0.15">
      <c r="A50" s="52" t="s">
        <v>55</v>
      </c>
      <c r="B50" s="52"/>
      <c r="C50" s="56"/>
      <c r="D50" s="52"/>
      <c r="E50" s="18" t="s">
        <v>32</v>
      </c>
      <c r="F50" s="6">
        <v>3</v>
      </c>
      <c r="G50" s="52"/>
      <c r="H50" s="54">
        <f>SUM(H47:H49)</f>
        <v>101540</v>
      </c>
    </row>
    <row r="51" spans="1:8" s="4" customFormat="1" ht="20.100000000000001" customHeight="1" x14ac:dyDescent="0.15">
      <c r="A51" s="53"/>
      <c r="B51" s="53"/>
      <c r="C51" s="57"/>
      <c r="D51" s="53"/>
      <c r="E51" s="19" t="s">
        <v>33</v>
      </c>
      <c r="F51" s="14">
        <v>0</v>
      </c>
      <c r="G51" s="53"/>
      <c r="H51" s="55"/>
    </row>
    <row r="52" spans="1:8" s="2" customFormat="1" ht="20.100000000000001" customHeight="1" x14ac:dyDescent="0.25">
      <c r="A52" s="32" t="s">
        <v>130</v>
      </c>
      <c r="B52" s="33" t="s">
        <v>131</v>
      </c>
      <c r="C52" s="34" t="s">
        <v>132</v>
      </c>
      <c r="D52" s="35" t="s">
        <v>133</v>
      </c>
      <c r="E52" s="50" t="s">
        <v>30</v>
      </c>
      <c r="F52" s="51"/>
      <c r="G52" s="36">
        <v>6</v>
      </c>
      <c r="H52" s="37">
        <v>165000</v>
      </c>
    </row>
    <row r="53" spans="1:8" s="2" customFormat="1" ht="20.100000000000001" customHeight="1" x14ac:dyDescent="0.25">
      <c r="A53" s="32" t="s">
        <v>134</v>
      </c>
      <c r="B53" s="33" t="s">
        <v>135</v>
      </c>
      <c r="C53" s="34" t="s">
        <v>73</v>
      </c>
      <c r="D53" s="35" t="s">
        <v>136</v>
      </c>
      <c r="E53" s="50" t="s">
        <v>30</v>
      </c>
      <c r="F53" s="51"/>
      <c r="G53" s="36">
        <v>3</v>
      </c>
      <c r="H53" s="37">
        <v>60000</v>
      </c>
    </row>
    <row r="54" spans="1:8" s="2" customFormat="1" ht="20.100000000000001" customHeight="1" x14ac:dyDescent="0.25">
      <c r="A54" s="32" t="s">
        <v>137</v>
      </c>
      <c r="B54" s="33" t="s">
        <v>138</v>
      </c>
      <c r="C54" s="34" t="s">
        <v>139</v>
      </c>
      <c r="D54" s="35" t="s">
        <v>133</v>
      </c>
      <c r="E54" s="50" t="s">
        <v>30</v>
      </c>
      <c r="F54" s="51"/>
      <c r="G54" s="36">
        <v>4</v>
      </c>
      <c r="H54" s="37">
        <v>65000</v>
      </c>
    </row>
    <row r="55" spans="1:8" s="2" customFormat="1" ht="20.100000000000001" customHeight="1" x14ac:dyDescent="0.25">
      <c r="A55" s="32" t="s">
        <v>140</v>
      </c>
      <c r="B55" s="33" t="s">
        <v>141</v>
      </c>
      <c r="C55" s="34" t="s">
        <v>142</v>
      </c>
      <c r="D55" s="35" t="s">
        <v>143</v>
      </c>
      <c r="E55" s="50" t="s">
        <v>30</v>
      </c>
      <c r="F55" s="51"/>
      <c r="G55" s="36">
        <v>3</v>
      </c>
      <c r="H55" s="37">
        <v>59900</v>
      </c>
    </row>
    <row r="56" spans="1:8" s="2" customFormat="1" ht="20.100000000000001" customHeight="1" x14ac:dyDescent="0.25">
      <c r="A56" s="32" t="s">
        <v>144</v>
      </c>
      <c r="B56" s="33" t="s">
        <v>145</v>
      </c>
      <c r="C56" s="34" t="s">
        <v>146</v>
      </c>
      <c r="D56" s="35" t="s">
        <v>136</v>
      </c>
      <c r="E56" s="50" t="s">
        <v>30</v>
      </c>
      <c r="F56" s="51"/>
      <c r="G56" s="36">
        <v>3</v>
      </c>
      <c r="H56" s="37">
        <v>57500</v>
      </c>
    </row>
    <row r="57" spans="1:8" s="2" customFormat="1" ht="20.100000000000001" customHeight="1" x14ac:dyDescent="0.25">
      <c r="A57" s="32" t="s">
        <v>147</v>
      </c>
      <c r="B57" s="33" t="s">
        <v>148</v>
      </c>
      <c r="C57" s="34" t="s">
        <v>149</v>
      </c>
      <c r="D57" s="35" t="s">
        <v>150</v>
      </c>
      <c r="E57" s="50" t="s">
        <v>30</v>
      </c>
      <c r="F57" s="51"/>
      <c r="G57" s="36">
        <v>4</v>
      </c>
      <c r="H57" s="37">
        <v>80000</v>
      </c>
    </row>
    <row r="58" spans="1:8" s="4" customFormat="1" ht="20.100000000000001" customHeight="1" x14ac:dyDescent="0.15">
      <c r="A58" s="52" t="s">
        <v>56</v>
      </c>
      <c r="B58" s="52"/>
      <c r="C58" s="56"/>
      <c r="D58" s="52"/>
      <c r="E58" s="18" t="s">
        <v>32</v>
      </c>
      <c r="F58" s="6">
        <v>6</v>
      </c>
      <c r="G58" s="52"/>
      <c r="H58" s="54">
        <f>SUM(H52:H57)</f>
        <v>487400</v>
      </c>
    </row>
    <row r="59" spans="1:8" s="4" customFormat="1" ht="20.100000000000001" customHeight="1" x14ac:dyDescent="0.15">
      <c r="A59" s="53"/>
      <c r="B59" s="53"/>
      <c r="C59" s="57"/>
      <c r="D59" s="53"/>
      <c r="E59" s="19" t="s">
        <v>33</v>
      </c>
      <c r="F59" s="14">
        <v>0</v>
      </c>
      <c r="G59" s="53"/>
      <c r="H59" s="55"/>
    </row>
    <row r="60" spans="1:8" s="2" customFormat="1" ht="20.100000000000001" customHeight="1" x14ac:dyDescent="0.25">
      <c r="A60" s="32" t="s">
        <v>151</v>
      </c>
      <c r="B60" s="33" t="s">
        <v>152</v>
      </c>
      <c r="C60" s="34" t="s">
        <v>153</v>
      </c>
      <c r="D60" s="35" t="s">
        <v>136</v>
      </c>
      <c r="E60" s="50" t="s">
        <v>30</v>
      </c>
      <c r="F60" s="51"/>
      <c r="G60" s="36">
        <v>3</v>
      </c>
      <c r="H60" s="37">
        <v>15800</v>
      </c>
    </row>
    <row r="61" spans="1:8" s="2" customFormat="1" ht="20.100000000000001" customHeight="1" x14ac:dyDescent="0.25">
      <c r="A61" s="32" t="s">
        <v>154</v>
      </c>
      <c r="B61" s="33" t="s">
        <v>155</v>
      </c>
      <c r="C61" s="34" t="s">
        <v>156</v>
      </c>
      <c r="D61" s="35" t="s">
        <v>136</v>
      </c>
      <c r="E61" s="50" t="s">
        <v>30</v>
      </c>
      <c r="F61" s="51"/>
      <c r="G61" s="36">
        <v>10</v>
      </c>
      <c r="H61" s="37">
        <v>209000</v>
      </c>
    </row>
    <row r="62" spans="1:8" s="2" customFormat="1" ht="20.100000000000001" customHeight="1" x14ac:dyDescent="0.25">
      <c r="A62" s="32" t="s">
        <v>154</v>
      </c>
      <c r="B62" s="33" t="s">
        <v>152</v>
      </c>
      <c r="C62" s="34" t="s">
        <v>153</v>
      </c>
      <c r="D62" s="35" t="s">
        <v>136</v>
      </c>
      <c r="E62" s="50" t="s">
        <v>96</v>
      </c>
      <c r="F62" s="51"/>
      <c r="G62" s="36">
        <v>3</v>
      </c>
      <c r="H62" s="37">
        <v>15800</v>
      </c>
    </row>
    <row r="63" spans="1:8" s="2" customFormat="1" ht="20.100000000000001" customHeight="1" x14ac:dyDescent="0.25">
      <c r="A63" s="32" t="s">
        <v>157</v>
      </c>
      <c r="B63" s="33" t="s">
        <v>158</v>
      </c>
      <c r="C63" s="34" t="s">
        <v>159</v>
      </c>
      <c r="D63" s="35" t="s">
        <v>143</v>
      </c>
      <c r="E63" s="50" t="s">
        <v>30</v>
      </c>
      <c r="F63" s="51"/>
      <c r="G63" s="36">
        <v>4</v>
      </c>
      <c r="H63" s="37">
        <v>60000</v>
      </c>
    </row>
    <row r="64" spans="1:8" s="2" customFormat="1" ht="20.100000000000001" customHeight="1" x14ac:dyDescent="0.25">
      <c r="A64" s="32" t="s">
        <v>160</v>
      </c>
      <c r="B64" s="33" t="s">
        <v>161</v>
      </c>
      <c r="C64" s="34" t="s">
        <v>162</v>
      </c>
      <c r="D64" s="35" t="s">
        <v>136</v>
      </c>
      <c r="E64" s="50" t="s">
        <v>30</v>
      </c>
      <c r="F64" s="51"/>
      <c r="G64" s="36">
        <v>3</v>
      </c>
      <c r="H64" s="37">
        <v>60000</v>
      </c>
    </row>
    <row r="65" spans="1:8" s="2" customFormat="1" ht="20.100000000000001" customHeight="1" x14ac:dyDescent="0.25">
      <c r="A65" s="32" t="s">
        <v>163</v>
      </c>
      <c r="B65" s="33" t="s">
        <v>164</v>
      </c>
      <c r="C65" s="34" t="s">
        <v>165</v>
      </c>
      <c r="D65" s="35" t="s">
        <v>143</v>
      </c>
      <c r="E65" s="50" t="s">
        <v>30</v>
      </c>
      <c r="F65" s="51"/>
      <c r="G65" s="36">
        <v>3</v>
      </c>
      <c r="H65" s="37">
        <v>57600</v>
      </c>
    </row>
    <row r="66" spans="1:8" s="2" customFormat="1" ht="20.100000000000001" customHeight="1" x14ac:dyDescent="0.25">
      <c r="A66" s="32" t="s">
        <v>163</v>
      </c>
      <c r="B66" s="33" t="s">
        <v>166</v>
      </c>
      <c r="C66" s="34" t="s">
        <v>165</v>
      </c>
      <c r="D66" s="35" t="s">
        <v>167</v>
      </c>
      <c r="E66" s="50" t="s">
        <v>30</v>
      </c>
      <c r="F66" s="51"/>
      <c r="G66" s="36">
        <v>3</v>
      </c>
      <c r="H66" s="37">
        <v>57700</v>
      </c>
    </row>
    <row r="67" spans="1:8" s="2" customFormat="1" ht="20.100000000000001" customHeight="1" x14ac:dyDescent="0.25">
      <c r="A67" s="32" t="s">
        <v>168</v>
      </c>
      <c r="B67" s="33" t="s">
        <v>169</v>
      </c>
      <c r="C67" s="34" t="s">
        <v>170</v>
      </c>
      <c r="D67" s="35" t="s">
        <v>136</v>
      </c>
      <c r="E67" s="50" t="s">
        <v>30</v>
      </c>
      <c r="F67" s="51"/>
      <c r="G67" s="36">
        <v>3</v>
      </c>
      <c r="H67" s="37">
        <v>60000</v>
      </c>
    </row>
    <row r="68" spans="1:8" s="2" customFormat="1" ht="20.100000000000001" customHeight="1" x14ac:dyDescent="0.25">
      <c r="A68" s="32" t="s">
        <v>171</v>
      </c>
      <c r="B68" s="33" t="s">
        <v>172</v>
      </c>
      <c r="C68" s="34" t="s">
        <v>159</v>
      </c>
      <c r="D68" s="35" t="s">
        <v>136</v>
      </c>
      <c r="E68" s="50" t="s">
        <v>30</v>
      </c>
      <c r="F68" s="51"/>
      <c r="G68" s="36">
        <v>3</v>
      </c>
      <c r="H68" s="37">
        <v>59500</v>
      </c>
    </row>
    <row r="69" spans="1:8" s="2" customFormat="1" ht="20.100000000000001" customHeight="1" x14ac:dyDescent="0.25">
      <c r="A69" s="32" t="s">
        <v>173</v>
      </c>
      <c r="B69" s="33" t="s">
        <v>174</v>
      </c>
      <c r="C69" s="34" t="s">
        <v>175</v>
      </c>
      <c r="D69" s="35" t="s">
        <v>136</v>
      </c>
      <c r="E69" s="50" t="s">
        <v>30</v>
      </c>
      <c r="F69" s="51"/>
      <c r="G69" s="36">
        <v>3</v>
      </c>
      <c r="H69" s="37">
        <v>60000</v>
      </c>
    </row>
    <row r="70" spans="1:8" s="2" customFormat="1" ht="20.100000000000001" customHeight="1" x14ac:dyDescent="0.25">
      <c r="A70" s="32" t="s">
        <v>176</v>
      </c>
      <c r="B70" s="33" t="s">
        <v>177</v>
      </c>
      <c r="C70" s="34" t="s">
        <v>178</v>
      </c>
      <c r="D70" s="35" t="s">
        <v>136</v>
      </c>
      <c r="E70" s="50" t="s">
        <v>30</v>
      </c>
      <c r="F70" s="51"/>
      <c r="G70" s="36">
        <v>2</v>
      </c>
      <c r="H70" s="37">
        <v>38000</v>
      </c>
    </row>
    <row r="71" spans="1:8" s="2" customFormat="1" ht="20.100000000000001" customHeight="1" x14ac:dyDescent="0.25">
      <c r="A71" s="32" t="s">
        <v>179</v>
      </c>
      <c r="B71" s="33" t="s">
        <v>180</v>
      </c>
      <c r="C71" s="34" t="s">
        <v>181</v>
      </c>
      <c r="D71" s="35" t="s">
        <v>136</v>
      </c>
      <c r="E71" s="50" t="s">
        <v>182</v>
      </c>
      <c r="F71" s="51"/>
      <c r="G71" s="36">
        <v>3</v>
      </c>
      <c r="H71" s="37">
        <v>56000</v>
      </c>
    </row>
    <row r="72" spans="1:8" s="2" customFormat="1" ht="20.100000000000001" customHeight="1" x14ac:dyDescent="0.25">
      <c r="A72" s="32" t="s">
        <v>179</v>
      </c>
      <c r="B72" s="33" t="s">
        <v>183</v>
      </c>
      <c r="C72" s="34" t="s">
        <v>184</v>
      </c>
      <c r="D72" s="35" t="s">
        <v>136</v>
      </c>
      <c r="E72" s="50" t="s">
        <v>96</v>
      </c>
      <c r="F72" s="51"/>
      <c r="G72" s="36">
        <v>3</v>
      </c>
      <c r="H72" s="37">
        <v>56800</v>
      </c>
    </row>
    <row r="73" spans="1:8" s="2" customFormat="1" ht="20.100000000000001" customHeight="1" x14ac:dyDescent="0.25">
      <c r="A73" s="32" t="s">
        <v>185</v>
      </c>
      <c r="B73" s="33" t="s">
        <v>186</v>
      </c>
      <c r="C73" s="34" t="s">
        <v>184</v>
      </c>
      <c r="D73" s="35" t="s">
        <v>136</v>
      </c>
      <c r="E73" s="50" t="s">
        <v>30</v>
      </c>
      <c r="F73" s="51"/>
      <c r="G73" s="36">
        <v>3</v>
      </c>
      <c r="H73" s="37">
        <v>60000</v>
      </c>
    </row>
    <row r="74" spans="1:8" s="2" customFormat="1" ht="20.100000000000001" customHeight="1" x14ac:dyDescent="0.25">
      <c r="A74" s="32" t="s">
        <v>185</v>
      </c>
      <c r="B74" s="33" t="s">
        <v>187</v>
      </c>
      <c r="C74" s="34" t="s">
        <v>178</v>
      </c>
      <c r="D74" s="35" t="s">
        <v>136</v>
      </c>
      <c r="E74" s="50" t="s">
        <v>96</v>
      </c>
      <c r="F74" s="51"/>
      <c r="G74" s="36">
        <v>3</v>
      </c>
      <c r="H74" s="37">
        <v>60000</v>
      </c>
    </row>
    <row r="75" spans="1:8" s="2" customFormat="1" ht="20.100000000000001" customHeight="1" x14ac:dyDescent="0.25">
      <c r="A75" s="32" t="s">
        <v>188</v>
      </c>
      <c r="B75" s="33" t="s">
        <v>189</v>
      </c>
      <c r="C75" s="34" t="s">
        <v>190</v>
      </c>
      <c r="D75" s="35" t="s">
        <v>136</v>
      </c>
      <c r="E75" s="50" t="s">
        <v>30</v>
      </c>
      <c r="F75" s="51"/>
      <c r="G75" s="36">
        <v>3</v>
      </c>
      <c r="H75" s="37">
        <v>55500</v>
      </c>
    </row>
    <row r="76" spans="1:8" s="2" customFormat="1" ht="20.100000000000001" customHeight="1" x14ac:dyDescent="0.25">
      <c r="A76" s="32" t="s">
        <v>191</v>
      </c>
      <c r="B76" s="33" t="s">
        <v>192</v>
      </c>
      <c r="C76" s="34" t="s">
        <v>193</v>
      </c>
      <c r="D76" s="35" t="s">
        <v>136</v>
      </c>
      <c r="E76" s="50" t="s">
        <v>30</v>
      </c>
      <c r="F76" s="51"/>
      <c r="G76" s="36">
        <v>2</v>
      </c>
      <c r="H76" s="37">
        <v>39400</v>
      </c>
    </row>
    <row r="77" spans="1:8" s="2" customFormat="1" ht="20.100000000000001" customHeight="1" x14ac:dyDescent="0.25">
      <c r="A77" s="32" t="s">
        <v>194</v>
      </c>
      <c r="B77" s="33" t="s">
        <v>195</v>
      </c>
      <c r="C77" s="34" t="s">
        <v>196</v>
      </c>
      <c r="D77" s="35" t="s">
        <v>197</v>
      </c>
      <c r="E77" s="50" t="s">
        <v>30</v>
      </c>
      <c r="F77" s="51"/>
      <c r="G77" s="36">
        <v>8</v>
      </c>
      <c r="H77" s="37">
        <v>219200</v>
      </c>
    </row>
    <row r="78" spans="1:8" s="2" customFormat="1" ht="20.100000000000001" customHeight="1" x14ac:dyDescent="0.25">
      <c r="A78" s="32" t="s">
        <v>198</v>
      </c>
      <c r="B78" s="33" t="s">
        <v>199</v>
      </c>
      <c r="C78" s="34" t="s">
        <v>200</v>
      </c>
      <c r="D78" s="35" t="s">
        <v>201</v>
      </c>
      <c r="E78" s="50" t="s">
        <v>202</v>
      </c>
      <c r="F78" s="51"/>
      <c r="G78" s="36">
        <v>1</v>
      </c>
      <c r="H78" s="37">
        <v>300000</v>
      </c>
    </row>
    <row r="79" spans="1:8" s="2" customFormat="1" ht="20.100000000000001" customHeight="1" x14ac:dyDescent="0.25">
      <c r="A79" s="32" t="s">
        <v>203</v>
      </c>
      <c r="B79" s="33" t="s">
        <v>204</v>
      </c>
      <c r="C79" s="34" t="s">
        <v>205</v>
      </c>
      <c r="D79" s="35" t="s">
        <v>136</v>
      </c>
      <c r="E79" s="50" t="s">
        <v>30</v>
      </c>
      <c r="F79" s="51"/>
      <c r="G79" s="36">
        <v>11</v>
      </c>
      <c r="H79" s="37">
        <v>220000</v>
      </c>
    </row>
    <row r="80" spans="1:8" s="4" customFormat="1" ht="20.100000000000001" customHeight="1" x14ac:dyDescent="0.15">
      <c r="A80" s="52" t="s">
        <v>57</v>
      </c>
      <c r="B80" s="52"/>
      <c r="C80" s="56"/>
      <c r="D80" s="52"/>
      <c r="E80" s="18" t="s">
        <v>1</v>
      </c>
      <c r="F80" s="6">
        <v>19</v>
      </c>
      <c r="G80" s="52"/>
      <c r="H80" s="54">
        <f>SUM(H60:H79)</f>
        <v>1760300</v>
      </c>
    </row>
    <row r="81" spans="1:8" s="4" customFormat="1" ht="20.100000000000001" customHeight="1" x14ac:dyDescent="0.15">
      <c r="A81" s="53"/>
      <c r="B81" s="53"/>
      <c r="C81" s="57"/>
      <c r="D81" s="53"/>
      <c r="E81" s="19" t="s">
        <v>0</v>
      </c>
      <c r="F81" s="14">
        <v>1</v>
      </c>
      <c r="G81" s="53"/>
      <c r="H81" s="55"/>
    </row>
    <row r="82" spans="1:8" s="4" customFormat="1" ht="20.100000000000001" customHeight="1" x14ac:dyDescent="0.15">
      <c r="A82" s="62" t="s">
        <v>36</v>
      </c>
      <c r="B82" s="62"/>
      <c r="C82" s="68"/>
      <c r="D82" s="62"/>
      <c r="E82" s="20" t="s">
        <v>32</v>
      </c>
      <c r="F82" s="21">
        <f>SUM(F9,F12,F19,F22,F27,F34,F38,F41,F45,F50,F58,F80)</f>
        <v>49</v>
      </c>
      <c r="G82" s="66"/>
      <c r="H82" s="64">
        <f>SUM(H9,H12,H19,H22,H27,H34,H38,H41,H45,H50,H58,H80)</f>
        <v>3195190</v>
      </c>
    </row>
    <row r="83" spans="1:8" ht="20.100000000000001" customHeight="1" x14ac:dyDescent="0.15">
      <c r="A83" s="63"/>
      <c r="B83" s="63"/>
      <c r="C83" s="69"/>
      <c r="D83" s="63"/>
      <c r="E83" s="22" t="s">
        <v>33</v>
      </c>
      <c r="F83" s="23">
        <f>SUM(F10,F13,F20,F23,F28,F35,F39,F42,F46,F51,F59,F81)</f>
        <v>1</v>
      </c>
      <c r="G83" s="67"/>
      <c r="H83" s="65"/>
    </row>
    <row r="84" spans="1:8" ht="15" customHeight="1" x14ac:dyDescent="0.15">
      <c r="C84" s="28"/>
    </row>
    <row r="85" spans="1:8" ht="15" customHeight="1" x14ac:dyDescent="0.15">
      <c r="C85" s="28"/>
    </row>
    <row r="86" spans="1:8" ht="15" customHeight="1" x14ac:dyDescent="0.15">
      <c r="C86" s="29"/>
    </row>
    <row r="87" spans="1:8" ht="15" customHeight="1" x14ac:dyDescent="0.15">
      <c r="C87" s="29"/>
    </row>
    <row r="88" spans="1:8" ht="15" customHeight="1" x14ac:dyDescent="0.15">
      <c r="C88" s="29"/>
    </row>
    <row r="89" spans="1:8" ht="15" customHeight="1" x14ac:dyDescent="0.15"/>
    <row r="90" spans="1:8" ht="15" customHeight="1" x14ac:dyDescent="0.15"/>
    <row r="91" spans="1:8" ht="15" customHeight="1" x14ac:dyDescent="0.15"/>
    <row r="92" spans="1:8" ht="15" customHeight="1" x14ac:dyDescent="0.15"/>
    <row r="93" spans="1:8" ht="15" customHeight="1" x14ac:dyDescent="0.15"/>
    <row r="94" spans="1:8" ht="15" customHeight="1" x14ac:dyDescent="0.15"/>
  </sheetData>
  <autoFilter ref="A4:H15">
    <filterColumn colId="4" showButton="0"/>
  </autoFilter>
  <mergeCells count="133">
    <mergeCell ref="A82:A83"/>
    <mergeCell ref="H82:H83"/>
    <mergeCell ref="G82:G83"/>
    <mergeCell ref="D82:D83"/>
    <mergeCell ref="C82:C83"/>
    <mergeCell ref="B82:B83"/>
    <mergeCell ref="G58:G59"/>
    <mergeCell ref="H58:H59"/>
    <mergeCell ref="E53:F53"/>
    <mergeCell ref="E54:F54"/>
    <mergeCell ref="E55:F55"/>
    <mergeCell ref="E56:F56"/>
    <mergeCell ref="E57:F57"/>
    <mergeCell ref="A58:A59"/>
    <mergeCell ref="B58:B59"/>
    <mergeCell ref="E67:F67"/>
    <mergeCell ref="E68:F68"/>
    <mergeCell ref="E69:F69"/>
    <mergeCell ref="E70:F70"/>
    <mergeCell ref="E71:F71"/>
    <mergeCell ref="E73:F73"/>
    <mergeCell ref="E74:F74"/>
    <mergeCell ref="E75:F75"/>
    <mergeCell ref="E76:F76"/>
    <mergeCell ref="E36:F36"/>
    <mergeCell ref="E37:F37"/>
    <mergeCell ref="A38:A39"/>
    <mergeCell ref="D58:D59"/>
    <mergeCell ref="H45:H46"/>
    <mergeCell ref="E43:F43"/>
    <mergeCell ref="E44:F44"/>
    <mergeCell ref="A45:A46"/>
    <mergeCell ref="B45:B46"/>
    <mergeCell ref="C45:C46"/>
    <mergeCell ref="D45:D46"/>
    <mergeCell ref="E52:F52"/>
    <mergeCell ref="H41:H42"/>
    <mergeCell ref="E40:F40"/>
    <mergeCell ref="A41:A42"/>
    <mergeCell ref="B41:B42"/>
    <mergeCell ref="C41:C42"/>
    <mergeCell ref="B38:B39"/>
    <mergeCell ref="C38:C39"/>
    <mergeCell ref="D38:D39"/>
    <mergeCell ref="A50:A51"/>
    <mergeCell ref="B50:B51"/>
    <mergeCell ref="C50:C51"/>
    <mergeCell ref="D50:D51"/>
    <mergeCell ref="E30:F30"/>
    <mergeCell ref="E31:F31"/>
    <mergeCell ref="E32:F32"/>
    <mergeCell ref="E33:F33"/>
    <mergeCell ref="H34:H35"/>
    <mergeCell ref="A34:A35"/>
    <mergeCell ref="B34:B35"/>
    <mergeCell ref="C34:C35"/>
    <mergeCell ref="D34:D35"/>
    <mergeCell ref="G34:G35"/>
    <mergeCell ref="E14:F14"/>
    <mergeCell ref="E15:F15"/>
    <mergeCell ref="E7:F7"/>
    <mergeCell ref="A2:H2"/>
    <mergeCell ref="E4:F4"/>
    <mergeCell ref="E8:F8"/>
    <mergeCell ref="A9:A10"/>
    <mergeCell ref="B9:B10"/>
    <mergeCell ref="C9:C10"/>
    <mergeCell ref="D9:D10"/>
    <mergeCell ref="E5:F5"/>
    <mergeCell ref="G9:G10"/>
    <mergeCell ref="H9:H10"/>
    <mergeCell ref="E6:F6"/>
    <mergeCell ref="G12:G13"/>
    <mergeCell ref="H12:H13"/>
    <mergeCell ref="E11:F11"/>
    <mergeCell ref="A12:A13"/>
    <mergeCell ref="B12:B13"/>
    <mergeCell ref="C12:C13"/>
    <mergeCell ref="D12:D13"/>
    <mergeCell ref="E16:F16"/>
    <mergeCell ref="E17:F17"/>
    <mergeCell ref="E18:F18"/>
    <mergeCell ref="A19:A20"/>
    <mergeCell ref="B19:B20"/>
    <mergeCell ref="C19:C20"/>
    <mergeCell ref="D19:D20"/>
    <mergeCell ref="G19:G20"/>
    <mergeCell ref="H19:H20"/>
    <mergeCell ref="E21:F21"/>
    <mergeCell ref="A22:A23"/>
    <mergeCell ref="B22:B23"/>
    <mergeCell ref="C22:C23"/>
    <mergeCell ref="D22:D23"/>
    <mergeCell ref="G22:G23"/>
    <mergeCell ref="H22:H23"/>
    <mergeCell ref="E24:F24"/>
    <mergeCell ref="E29:F29"/>
    <mergeCell ref="G27:G28"/>
    <mergeCell ref="H27:H28"/>
    <mergeCell ref="E25:F25"/>
    <mergeCell ref="E26:F26"/>
    <mergeCell ref="A27:A28"/>
    <mergeCell ref="B27:B28"/>
    <mergeCell ref="C27:C28"/>
    <mergeCell ref="D27:D28"/>
    <mergeCell ref="H38:H39"/>
    <mergeCell ref="E60:F60"/>
    <mergeCell ref="A80:A81"/>
    <mergeCell ref="B80:B81"/>
    <mergeCell ref="C80:C81"/>
    <mergeCell ref="D80:D81"/>
    <mergeCell ref="H50:H51"/>
    <mergeCell ref="E48:F48"/>
    <mergeCell ref="E49:F49"/>
    <mergeCell ref="E47:F47"/>
    <mergeCell ref="C58:C59"/>
    <mergeCell ref="G80:G81"/>
    <mergeCell ref="H80:H81"/>
    <mergeCell ref="E61:F61"/>
    <mergeCell ref="E62:F62"/>
    <mergeCell ref="E63:F63"/>
    <mergeCell ref="E64:F64"/>
    <mergeCell ref="E65:F65"/>
    <mergeCell ref="E66:F66"/>
    <mergeCell ref="E77:F77"/>
    <mergeCell ref="E78:F78"/>
    <mergeCell ref="E79:F79"/>
    <mergeCell ref="E72:F72"/>
    <mergeCell ref="G38:G39"/>
    <mergeCell ref="G41:G42"/>
    <mergeCell ref="G45:G46"/>
    <mergeCell ref="G50:G51"/>
    <mergeCell ref="D41:D42"/>
  </mergeCells>
  <phoneticPr fontId="3" type="noConversion"/>
  <printOptions horizontalCentered="1"/>
  <pageMargins left="0.19685039370078741" right="0.15748031496062992" top="0.39370078740157483" bottom="0.39370078740157483" header="0.51181102362204722" footer="0.51181102362204722"/>
  <pageSetup paperSize="9" scale="80" fitToWidth="0" fitToHeight="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H115"/>
  <sheetViews>
    <sheetView view="pageBreakPreview" zoomScale="75" zoomScaleNormal="100" zoomScaleSheetLayoutView="75" workbookViewId="0">
      <selection activeCell="B3" sqref="B3"/>
    </sheetView>
  </sheetViews>
  <sheetFormatPr defaultColWidth="16.1640625" defaultRowHeight="12" x14ac:dyDescent="0.15"/>
  <cols>
    <col min="1" max="1" width="15.83203125" style="3" customWidth="1"/>
    <col min="2" max="2" width="57.83203125" style="3" customWidth="1"/>
    <col min="3" max="4" width="43.83203125" style="5" customWidth="1"/>
    <col min="5" max="6" width="6.83203125" style="3" customWidth="1"/>
    <col min="7" max="8" width="12.83203125" style="3" customWidth="1"/>
    <col min="9" max="16384" width="16.1640625" style="3"/>
  </cols>
  <sheetData>
    <row r="1" spans="1:8" s="1" customFormat="1" ht="13.5" customHeight="1" x14ac:dyDescent="0.2">
      <c r="C1" s="7"/>
      <c r="D1" s="5"/>
    </row>
    <row r="2" spans="1:8" s="1" customFormat="1" ht="21" customHeight="1" x14ac:dyDescent="0.2">
      <c r="A2" s="60" t="s">
        <v>17</v>
      </c>
      <c r="B2" s="60"/>
      <c r="C2" s="60"/>
      <c r="D2" s="60"/>
      <c r="E2" s="60"/>
      <c r="F2" s="60"/>
      <c r="G2" s="60"/>
      <c r="H2" s="60"/>
    </row>
    <row r="3" spans="1:8" s="1" customFormat="1" ht="19.5" customHeight="1" x14ac:dyDescent="0.2">
      <c r="C3" s="7"/>
      <c r="D3" s="7"/>
      <c r="H3" s="25" t="s">
        <v>58</v>
      </c>
    </row>
    <row r="4" spans="1:8" s="2" customFormat="1" ht="20.100000000000001" customHeight="1" x14ac:dyDescent="0.25">
      <c r="A4" s="38" t="s">
        <v>2</v>
      </c>
      <c r="B4" s="38" t="s">
        <v>3</v>
      </c>
      <c r="C4" s="39" t="s">
        <v>4</v>
      </c>
      <c r="D4" s="39" t="s">
        <v>13</v>
      </c>
      <c r="E4" s="80" t="s">
        <v>5</v>
      </c>
      <c r="F4" s="81"/>
      <c r="G4" s="40" t="s">
        <v>6</v>
      </c>
      <c r="H4" s="39" t="s">
        <v>7</v>
      </c>
    </row>
    <row r="5" spans="1:8" s="2" customFormat="1" ht="20.100000000000001" customHeight="1" x14ac:dyDescent="0.25">
      <c r="A5" s="32"/>
      <c r="B5" s="33"/>
      <c r="C5" s="34"/>
      <c r="D5" s="35"/>
      <c r="E5" s="50"/>
      <c r="F5" s="51"/>
      <c r="G5" s="36"/>
      <c r="H5" s="37"/>
    </row>
    <row r="6" spans="1:8" s="4" customFormat="1" ht="20.100000000000001" customHeight="1" x14ac:dyDescent="0.15">
      <c r="A6" s="82" t="s">
        <v>8</v>
      </c>
      <c r="B6" s="82"/>
      <c r="C6" s="83"/>
      <c r="D6" s="82"/>
      <c r="E6" s="12" t="s">
        <v>1</v>
      </c>
      <c r="F6" s="6">
        <v>0</v>
      </c>
      <c r="G6" s="82"/>
      <c r="H6" s="84">
        <f>SUM(H5:H5)</f>
        <v>0</v>
      </c>
    </row>
    <row r="7" spans="1:8" s="4" customFormat="1" ht="20.100000000000001" customHeight="1" x14ac:dyDescent="0.15">
      <c r="A7" s="82"/>
      <c r="B7" s="82"/>
      <c r="C7" s="83"/>
      <c r="D7" s="82"/>
      <c r="E7" s="13" t="s">
        <v>0</v>
      </c>
      <c r="F7" s="14">
        <v>0</v>
      </c>
      <c r="G7" s="82"/>
      <c r="H7" s="85"/>
    </row>
    <row r="8" spans="1:8" s="2" customFormat="1" ht="20.100000000000001" customHeight="1" x14ac:dyDescent="0.25">
      <c r="A8" s="32"/>
      <c r="B8" s="33"/>
      <c r="C8" s="34"/>
      <c r="D8" s="35"/>
      <c r="E8" s="50"/>
      <c r="F8" s="51"/>
      <c r="G8" s="36"/>
      <c r="H8" s="37"/>
    </row>
    <row r="9" spans="1:8" s="4" customFormat="1" ht="20.100000000000001" customHeight="1" x14ac:dyDescent="0.15">
      <c r="A9" s="52" t="s">
        <v>10</v>
      </c>
      <c r="B9" s="52"/>
      <c r="C9" s="58"/>
      <c r="D9" s="52"/>
      <c r="E9" s="18" t="s">
        <v>1</v>
      </c>
      <c r="F9" s="6">
        <v>0</v>
      </c>
      <c r="G9" s="52"/>
      <c r="H9" s="54">
        <f>SUM(H8)</f>
        <v>0</v>
      </c>
    </row>
    <row r="10" spans="1:8" s="4" customFormat="1" ht="20.100000000000001" customHeight="1" x14ac:dyDescent="0.15">
      <c r="A10" s="53"/>
      <c r="B10" s="53"/>
      <c r="C10" s="59"/>
      <c r="D10" s="53"/>
      <c r="E10" s="19" t="s">
        <v>0</v>
      </c>
      <c r="F10" s="14">
        <v>0</v>
      </c>
      <c r="G10" s="53"/>
      <c r="H10" s="55"/>
    </row>
    <row r="11" spans="1:8" s="2" customFormat="1" ht="20.100000000000001" customHeight="1" x14ac:dyDescent="0.25">
      <c r="A11" s="32"/>
      <c r="B11" s="33"/>
      <c r="C11" s="34"/>
      <c r="D11" s="35"/>
      <c r="E11" s="50"/>
      <c r="F11" s="51"/>
      <c r="G11" s="36"/>
      <c r="H11" s="37"/>
    </row>
    <row r="12" spans="1:8" s="4" customFormat="1" ht="20.100000000000001" customHeight="1" x14ac:dyDescent="0.15">
      <c r="A12" s="52" t="s">
        <v>15</v>
      </c>
      <c r="B12" s="52"/>
      <c r="C12" s="58"/>
      <c r="D12" s="52"/>
      <c r="E12" s="18" t="s">
        <v>1</v>
      </c>
      <c r="F12" s="6">
        <v>0</v>
      </c>
      <c r="G12" s="52"/>
      <c r="H12" s="54">
        <f>SUM(H11)</f>
        <v>0</v>
      </c>
    </row>
    <row r="13" spans="1:8" s="4" customFormat="1" ht="20.100000000000001" customHeight="1" x14ac:dyDescent="0.15">
      <c r="A13" s="53"/>
      <c r="B13" s="53"/>
      <c r="C13" s="59"/>
      <c r="D13" s="53"/>
      <c r="E13" s="19" t="s">
        <v>0</v>
      </c>
      <c r="F13" s="14">
        <v>0</v>
      </c>
      <c r="G13" s="53"/>
      <c r="H13" s="55"/>
    </row>
    <row r="14" spans="1:8" s="2" customFormat="1" ht="20.100000000000001" customHeight="1" x14ac:dyDescent="0.25">
      <c r="A14" s="32"/>
      <c r="B14" s="33"/>
      <c r="C14" s="34"/>
      <c r="D14" s="35"/>
      <c r="E14" s="50"/>
      <c r="F14" s="51"/>
      <c r="G14" s="36"/>
      <c r="H14" s="37"/>
    </row>
    <row r="15" spans="1:8" s="4" customFormat="1" ht="20.100000000000001" customHeight="1" x14ac:dyDescent="0.15">
      <c r="A15" s="52" t="s">
        <v>40</v>
      </c>
      <c r="B15" s="52"/>
      <c r="C15" s="58"/>
      <c r="D15" s="52"/>
      <c r="E15" s="18" t="s">
        <v>1</v>
      </c>
      <c r="F15" s="6">
        <v>0</v>
      </c>
      <c r="G15" s="52"/>
      <c r="H15" s="54">
        <f>SUM(H14)</f>
        <v>0</v>
      </c>
    </row>
    <row r="16" spans="1:8" s="4" customFormat="1" ht="20.100000000000001" customHeight="1" x14ac:dyDescent="0.15">
      <c r="A16" s="53"/>
      <c r="B16" s="53"/>
      <c r="C16" s="59"/>
      <c r="D16" s="53"/>
      <c r="E16" s="19" t="s">
        <v>0</v>
      </c>
      <c r="F16" s="14">
        <v>0</v>
      </c>
      <c r="G16" s="53"/>
      <c r="H16" s="55"/>
    </row>
    <row r="17" spans="1:8" s="2" customFormat="1" ht="20.100000000000001" customHeight="1" x14ac:dyDescent="0.25">
      <c r="A17" s="41"/>
      <c r="B17" s="42"/>
      <c r="C17" s="43"/>
      <c r="D17" s="44"/>
      <c r="E17" s="79"/>
      <c r="F17" s="79"/>
      <c r="G17" s="45"/>
      <c r="H17" s="46"/>
    </row>
    <row r="18" spans="1:8" s="4" customFormat="1" ht="20.100000000000001" customHeight="1" x14ac:dyDescent="0.15">
      <c r="A18" s="88" t="s">
        <v>41</v>
      </c>
      <c r="B18" s="88"/>
      <c r="C18" s="89"/>
      <c r="D18" s="90"/>
      <c r="E18" s="18" t="s">
        <v>1</v>
      </c>
      <c r="F18" s="47">
        <v>0</v>
      </c>
      <c r="G18" s="91"/>
      <c r="H18" s="86">
        <f>SUM(H17)</f>
        <v>0</v>
      </c>
    </row>
    <row r="19" spans="1:8" s="4" customFormat="1" ht="20.100000000000001" customHeight="1" x14ac:dyDescent="0.15">
      <c r="A19" s="88"/>
      <c r="B19" s="88"/>
      <c r="C19" s="89"/>
      <c r="D19" s="90"/>
      <c r="E19" s="19" t="s">
        <v>0</v>
      </c>
      <c r="F19" s="48">
        <v>0</v>
      </c>
      <c r="G19" s="91"/>
      <c r="H19" s="87"/>
    </row>
    <row r="20" spans="1:8" s="2" customFormat="1" ht="20.100000000000001" customHeight="1" x14ac:dyDescent="0.25">
      <c r="A20" s="41"/>
      <c r="B20" s="42"/>
      <c r="C20" s="43"/>
      <c r="D20" s="44"/>
      <c r="E20" s="70"/>
      <c r="F20" s="70"/>
      <c r="G20" s="45"/>
      <c r="H20" s="46"/>
    </row>
    <row r="21" spans="1:8" s="4" customFormat="1" ht="20.100000000000001" customHeight="1" x14ac:dyDescent="0.15">
      <c r="A21" s="52" t="s">
        <v>47</v>
      </c>
      <c r="B21" s="52"/>
      <c r="C21" s="58"/>
      <c r="D21" s="52"/>
      <c r="E21" s="18" t="s">
        <v>1</v>
      </c>
      <c r="F21" s="6">
        <v>0</v>
      </c>
      <c r="G21" s="52"/>
      <c r="H21" s="54">
        <f>SUM(H20)</f>
        <v>0</v>
      </c>
    </row>
    <row r="22" spans="1:8" s="4" customFormat="1" ht="20.100000000000001" customHeight="1" x14ac:dyDescent="0.15">
      <c r="A22" s="53"/>
      <c r="B22" s="53"/>
      <c r="C22" s="59"/>
      <c r="D22" s="53"/>
      <c r="E22" s="19" t="s">
        <v>0</v>
      </c>
      <c r="F22" s="14">
        <v>0</v>
      </c>
      <c r="G22" s="53"/>
      <c r="H22" s="55"/>
    </row>
    <row r="23" spans="1:8" s="2" customFormat="1" ht="20.100000000000001" customHeight="1" x14ac:dyDescent="0.25">
      <c r="A23" s="32"/>
      <c r="B23" s="33"/>
      <c r="C23" s="34"/>
      <c r="D23" s="35"/>
      <c r="E23" s="50"/>
      <c r="F23" s="51"/>
      <c r="G23" s="36"/>
      <c r="H23" s="37"/>
    </row>
    <row r="24" spans="1:8" s="4" customFormat="1" ht="20.100000000000001" customHeight="1" x14ac:dyDescent="0.15">
      <c r="A24" s="52" t="s">
        <v>48</v>
      </c>
      <c r="B24" s="52"/>
      <c r="C24" s="58"/>
      <c r="D24" s="52"/>
      <c r="E24" s="18" t="s">
        <v>1</v>
      </c>
      <c r="F24" s="6">
        <v>0</v>
      </c>
      <c r="G24" s="52"/>
      <c r="H24" s="54">
        <f>SUM(H23)</f>
        <v>0</v>
      </c>
    </row>
    <row r="25" spans="1:8" s="4" customFormat="1" ht="20.100000000000001" customHeight="1" x14ac:dyDescent="0.15">
      <c r="A25" s="53"/>
      <c r="B25" s="53"/>
      <c r="C25" s="59"/>
      <c r="D25" s="53"/>
      <c r="E25" s="19" t="s">
        <v>0</v>
      </c>
      <c r="F25" s="14">
        <v>0</v>
      </c>
      <c r="G25" s="53"/>
      <c r="H25" s="55"/>
    </row>
    <row r="26" spans="1:8" s="2" customFormat="1" ht="20.100000000000001" customHeight="1" x14ac:dyDescent="0.25">
      <c r="A26" s="32"/>
      <c r="B26" s="33"/>
      <c r="C26" s="34"/>
      <c r="D26" s="35"/>
      <c r="E26" s="50"/>
      <c r="F26" s="51"/>
      <c r="G26" s="36"/>
      <c r="H26" s="37"/>
    </row>
    <row r="27" spans="1:8" s="4" customFormat="1" ht="20.100000000000001" customHeight="1" x14ac:dyDescent="0.15">
      <c r="A27" s="52" t="s">
        <v>49</v>
      </c>
      <c r="B27" s="52"/>
      <c r="C27" s="58"/>
      <c r="D27" s="52"/>
      <c r="E27" s="18" t="s">
        <v>1</v>
      </c>
      <c r="F27" s="6">
        <v>0</v>
      </c>
      <c r="G27" s="52"/>
      <c r="H27" s="54">
        <f>SUM(H26)</f>
        <v>0</v>
      </c>
    </row>
    <row r="28" spans="1:8" s="4" customFormat="1" ht="20.100000000000001" customHeight="1" x14ac:dyDescent="0.15">
      <c r="A28" s="53"/>
      <c r="B28" s="53"/>
      <c r="C28" s="59"/>
      <c r="D28" s="53"/>
      <c r="E28" s="19" t="s">
        <v>0</v>
      </c>
      <c r="F28" s="14">
        <v>0</v>
      </c>
      <c r="G28" s="53"/>
      <c r="H28" s="55"/>
    </row>
    <row r="29" spans="1:8" s="2" customFormat="1" ht="20.100000000000001" customHeight="1" x14ac:dyDescent="0.25">
      <c r="A29" s="32"/>
      <c r="B29" s="33"/>
      <c r="C29" s="34"/>
      <c r="D29" s="35"/>
      <c r="E29" s="50"/>
      <c r="F29" s="51"/>
      <c r="G29" s="36"/>
      <c r="H29" s="37"/>
    </row>
    <row r="30" spans="1:8" s="4" customFormat="1" ht="20.100000000000001" customHeight="1" x14ac:dyDescent="0.15">
      <c r="A30" s="52" t="s">
        <v>53</v>
      </c>
      <c r="B30" s="52"/>
      <c r="C30" s="58"/>
      <c r="D30" s="52"/>
      <c r="E30" s="18" t="s">
        <v>1</v>
      </c>
      <c r="F30" s="6">
        <v>0</v>
      </c>
      <c r="G30" s="52"/>
      <c r="H30" s="54">
        <f>SUM(H29)</f>
        <v>0</v>
      </c>
    </row>
    <row r="31" spans="1:8" s="4" customFormat="1" ht="20.100000000000001" customHeight="1" x14ac:dyDescent="0.15">
      <c r="A31" s="53"/>
      <c r="B31" s="53"/>
      <c r="C31" s="59"/>
      <c r="D31" s="53"/>
      <c r="E31" s="19" t="s">
        <v>0</v>
      </c>
      <c r="F31" s="14">
        <v>0</v>
      </c>
      <c r="G31" s="53"/>
      <c r="H31" s="55"/>
    </row>
    <row r="32" spans="1:8" s="2" customFormat="1" ht="20.100000000000001" customHeight="1" x14ac:dyDescent="0.25">
      <c r="A32" s="32" t="s">
        <v>206</v>
      </c>
      <c r="B32" s="33" t="s">
        <v>207</v>
      </c>
      <c r="C32" s="34" t="s">
        <v>208</v>
      </c>
      <c r="D32" s="35" t="s">
        <v>209</v>
      </c>
      <c r="E32" s="50" t="s">
        <v>30</v>
      </c>
      <c r="F32" s="51"/>
      <c r="G32" s="36">
        <v>4</v>
      </c>
      <c r="H32" s="37">
        <v>100000</v>
      </c>
    </row>
    <row r="33" spans="1:8" s="4" customFormat="1" ht="20.100000000000001" customHeight="1" x14ac:dyDescent="0.15">
      <c r="A33" s="52" t="s">
        <v>55</v>
      </c>
      <c r="B33" s="52"/>
      <c r="C33" s="58"/>
      <c r="D33" s="52"/>
      <c r="E33" s="18" t="s">
        <v>1</v>
      </c>
      <c r="F33" s="6">
        <v>1</v>
      </c>
      <c r="G33" s="52"/>
      <c r="H33" s="54">
        <f>SUM(H32)</f>
        <v>100000</v>
      </c>
    </row>
    <row r="34" spans="1:8" s="4" customFormat="1" ht="20.100000000000001" customHeight="1" x14ac:dyDescent="0.15">
      <c r="A34" s="53"/>
      <c r="B34" s="53"/>
      <c r="C34" s="59"/>
      <c r="D34" s="53"/>
      <c r="E34" s="19" t="s">
        <v>0</v>
      </c>
      <c r="F34" s="14">
        <v>0</v>
      </c>
      <c r="G34" s="53"/>
      <c r="H34" s="55"/>
    </row>
    <row r="35" spans="1:8" s="2" customFormat="1" ht="20.100000000000001" customHeight="1" x14ac:dyDescent="0.25">
      <c r="A35" s="32"/>
      <c r="B35" s="33"/>
      <c r="C35" s="34"/>
      <c r="D35" s="35"/>
      <c r="E35" s="50" t="s">
        <v>210</v>
      </c>
      <c r="F35" s="51"/>
      <c r="G35" s="36"/>
      <c r="H35" s="37"/>
    </row>
    <row r="36" spans="1:8" s="4" customFormat="1" ht="20.100000000000001" customHeight="1" x14ac:dyDescent="0.15">
      <c r="A36" s="52" t="s">
        <v>56</v>
      </c>
      <c r="B36" s="52"/>
      <c r="C36" s="56"/>
      <c r="D36" s="52"/>
      <c r="E36" s="18" t="s">
        <v>32</v>
      </c>
      <c r="F36" s="6">
        <v>0</v>
      </c>
      <c r="G36" s="52"/>
      <c r="H36" s="54">
        <f>SUM(H35)</f>
        <v>0</v>
      </c>
    </row>
    <row r="37" spans="1:8" s="4" customFormat="1" ht="20.100000000000001" customHeight="1" x14ac:dyDescent="0.15">
      <c r="A37" s="53"/>
      <c r="B37" s="53"/>
      <c r="C37" s="57"/>
      <c r="D37" s="53"/>
      <c r="E37" s="19" t="s">
        <v>33</v>
      </c>
      <c r="F37" s="14">
        <v>0</v>
      </c>
      <c r="G37" s="53"/>
      <c r="H37" s="55"/>
    </row>
    <row r="38" spans="1:8" s="2" customFormat="1" ht="20.100000000000001" customHeight="1" x14ac:dyDescent="0.25">
      <c r="A38" s="32" t="s">
        <v>211</v>
      </c>
      <c r="B38" s="33" t="s">
        <v>212</v>
      </c>
      <c r="C38" s="34" t="s">
        <v>44</v>
      </c>
      <c r="D38" s="35" t="s">
        <v>209</v>
      </c>
      <c r="E38" s="50" t="s">
        <v>213</v>
      </c>
      <c r="F38" s="51"/>
      <c r="G38" s="36">
        <v>5</v>
      </c>
      <c r="H38" s="37">
        <v>112100</v>
      </c>
    </row>
    <row r="39" spans="1:8" s="4" customFormat="1" ht="20.100000000000001" customHeight="1" x14ac:dyDescent="0.15">
      <c r="A39" s="52" t="s">
        <v>57</v>
      </c>
      <c r="B39" s="52"/>
      <c r="C39" s="56"/>
      <c r="D39" s="52"/>
      <c r="E39" s="18" t="s">
        <v>1</v>
      </c>
      <c r="F39" s="6">
        <v>1</v>
      </c>
      <c r="G39" s="52"/>
      <c r="H39" s="54">
        <f>SUM(H38)</f>
        <v>112100</v>
      </c>
    </row>
    <row r="40" spans="1:8" s="4" customFormat="1" ht="20.100000000000001" customHeight="1" x14ac:dyDescent="0.15">
      <c r="A40" s="53"/>
      <c r="B40" s="53"/>
      <c r="C40" s="57"/>
      <c r="D40" s="53"/>
      <c r="E40" s="19" t="s">
        <v>0</v>
      </c>
      <c r="F40" s="14">
        <v>0</v>
      </c>
      <c r="G40" s="53"/>
      <c r="H40" s="55"/>
    </row>
    <row r="41" spans="1:8" s="4" customFormat="1" ht="20.100000000000001" customHeight="1" x14ac:dyDescent="0.15">
      <c r="A41" s="71" t="s">
        <v>16</v>
      </c>
      <c r="B41" s="71"/>
      <c r="C41" s="73"/>
      <c r="D41" s="71"/>
      <c r="E41" s="8" t="s">
        <v>1</v>
      </c>
      <c r="F41" s="9">
        <f>SUM(F6,F9,F12,F15,F18,F21,F24,F27,F30,F33,F36,F39,)</f>
        <v>2</v>
      </c>
      <c r="G41" s="75"/>
      <c r="H41" s="77">
        <f>SUM(H6,H9,H12,H15,H18,H21,H24,H27,H30,H33,H36,H39)</f>
        <v>212100</v>
      </c>
    </row>
    <row r="42" spans="1:8" ht="20.100000000000001" customHeight="1" x14ac:dyDescent="0.15">
      <c r="A42" s="72"/>
      <c r="B42" s="72"/>
      <c r="C42" s="74"/>
      <c r="D42" s="72"/>
      <c r="E42" s="10" t="s">
        <v>0</v>
      </c>
      <c r="F42" s="11">
        <f>SUM(F7,F10,F13,F16,F19,F22,F25,F28,F31,F34,F37,F40)</f>
        <v>0</v>
      </c>
      <c r="G42" s="76"/>
      <c r="H42" s="78"/>
    </row>
    <row r="43" spans="1:8" ht="15" customHeight="1" x14ac:dyDescent="0.15">
      <c r="C43" s="30"/>
    </row>
    <row r="44" spans="1:8" ht="15" customHeight="1" x14ac:dyDescent="0.15">
      <c r="C44" s="30"/>
    </row>
    <row r="45" spans="1:8" ht="15" customHeight="1" x14ac:dyDescent="0.15">
      <c r="C45" s="30"/>
    </row>
    <row r="46" spans="1:8" ht="15" customHeight="1" x14ac:dyDescent="0.15">
      <c r="C46" s="30"/>
    </row>
    <row r="47" spans="1:8" ht="15" customHeight="1" x14ac:dyDescent="0.15"/>
    <row r="48" spans="1:8" ht="15" customHeight="1" x14ac:dyDescent="0.15"/>
    <row r="49" spans="3:3" ht="15" customHeight="1" x14ac:dyDescent="0.15"/>
    <row r="50" spans="3:3" ht="15" customHeight="1" x14ac:dyDescent="0.15"/>
    <row r="51" spans="3:3" ht="15" customHeight="1" x14ac:dyDescent="0.15"/>
    <row r="52" spans="3:3" ht="15" customHeight="1" x14ac:dyDescent="0.15"/>
    <row r="53" spans="3:3" ht="15" customHeight="1" x14ac:dyDescent="0.15"/>
    <row r="54" spans="3:3" ht="15" customHeight="1" x14ac:dyDescent="0.15"/>
    <row r="55" spans="3:3" ht="15" customHeight="1" x14ac:dyDescent="0.15"/>
    <row r="56" spans="3:3" ht="15" customHeight="1" x14ac:dyDescent="0.15"/>
    <row r="57" spans="3:3" ht="15" customHeight="1" x14ac:dyDescent="0.15"/>
    <row r="58" spans="3:3" ht="15" customHeight="1" x14ac:dyDescent="0.15"/>
    <row r="59" spans="3:3" ht="15" customHeight="1" x14ac:dyDescent="0.15">
      <c r="C59" s="17"/>
    </row>
    <row r="60" spans="3:3" ht="15" customHeight="1" x14ac:dyDescent="0.15"/>
    <row r="61" spans="3:3" ht="15" customHeight="1" x14ac:dyDescent="0.15"/>
    <row r="62" spans="3:3" ht="15" customHeight="1" x14ac:dyDescent="0.15"/>
    <row r="63" spans="3:3" ht="15" customHeight="1" x14ac:dyDescent="0.15"/>
    <row r="64" spans="3:3" ht="15" customHeight="1" x14ac:dyDescent="0.15"/>
    <row r="65" ht="15" customHeight="1" x14ac:dyDescent="0.15"/>
    <row r="66" ht="15" customHeight="1" x14ac:dyDescent="0.15"/>
    <row r="67" ht="15" customHeight="1" x14ac:dyDescent="0.15"/>
    <row r="68" ht="15" customHeight="1" x14ac:dyDescent="0.15"/>
    <row r="69" ht="15" customHeight="1" x14ac:dyDescent="0.15"/>
    <row r="70" ht="15" customHeight="1" x14ac:dyDescent="0.15"/>
    <row r="71" ht="15" customHeight="1" x14ac:dyDescent="0.15"/>
    <row r="72" ht="15" customHeight="1" x14ac:dyDescent="0.15"/>
    <row r="73" ht="15" customHeight="1" x14ac:dyDescent="0.15"/>
    <row r="74" ht="15" customHeight="1" x14ac:dyDescent="0.15"/>
    <row r="75" ht="15" customHeight="1" x14ac:dyDescent="0.15"/>
    <row r="76" ht="15" customHeight="1" x14ac:dyDescent="0.15"/>
    <row r="77" ht="15" customHeight="1" x14ac:dyDescent="0.15"/>
    <row r="78" ht="15" customHeight="1" x14ac:dyDescent="0.15"/>
    <row r="79" ht="15" customHeight="1" x14ac:dyDescent="0.15"/>
    <row r="80" ht="15" customHeight="1" x14ac:dyDescent="0.15"/>
    <row r="81" ht="15" customHeight="1" x14ac:dyDescent="0.15"/>
    <row r="82" ht="15" customHeight="1" x14ac:dyDescent="0.15"/>
    <row r="83" ht="15" customHeight="1" x14ac:dyDescent="0.15"/>
    <row r="84" ht="15" customHeight="1" x14ac:dyDescent="0.15"/>
    <row r="85" ht="15" customHeight="1" x14ac:dyDescent="0.15"/>
    <row r="86" ht="15" customHeight="1" x14ac:dyDescent="0.15"/>
    <row r="87" ht="15" customHeight="1" x14ac:dyDescent="0.15"/>
    <row r="88" ht="15" customHeight="1" x14ac:dyDescent="0.15"/>
    <row r="89" ht="15" customHeight="1" x14ac:dyDescent="0.15"/>
    <row r="90" ht="15" customHeight="1" x14ac:dyDescent="0.15"/>
    <row r="91" ht="15" customHeight="1" x14ac:dyDescent="0.15"/>
    <row r="92" ht="15" customHeight="1" x14ac:dyDescent="0.15"/>
    <row r="93" ht="15" customHeight="1" x14ac:dyDescent="0.15"/>
    <row r="94" ht="15" customHeight="1" x14ac:dyDescent="0.15"/>
    <row r="95" ht="15" customHeight="1" x14ac:dyDescent="0.15"/>
    <row r="96" ht="15" customHeight="1" x14ac:dyDescent="0.15"/>
    <row r="97" ht="15" customHeight="1" x14ac:dyDescent="0.15"/>
    <row r="98" ht="15" customHeight="1" x14ac:dyDescent="0.15"/>
    <row r="99" ht="15" customHeight="1" x14ac:dyDescent="0.15"/>
    <row r="100" ht="15" customHeight="1" x14ac:dyDescent="0.15"/>
    <row r="101" ht="15" customHeight="1" x14ac:dyDescent="0.15"/>
    <row r="102" ht="15" customHeight="1" x14ac:dyDescent="0.15"/>
    <row r="103" ht="15" customHeight="1" x14ac:dyDescent="0.15"/>
    <row r="104" ht="15" customHeight="1" x14ac:dyDescent="0.15"/>
    <row r="105" ht="15" customHeight="1" x14ac:dyDescent="0.15"/>
    <row r="106" ht="15" customHeight="1" x14ac:dyDescent="0.15"/>
    <row r="107" ht="15" customHeight="1" x14ac:dyDescent="0.15"/>
    <row r="108" ht="15" customHeight="1" x14ac:dyDescent="0.15"/>
    <row r="109" ht="15" customHeight="1" x14ac:dyDescent="0.15"/>
    <row r="110" ht="15" customHeight="1" x14ac:dyDescent="0.15"/>
    <row r="111" ht="15" customHeight="1" x14ac:dyDescent="0.15"/>
    <row r="112" ht="15" customHeight="1" x14ac:dyDescent="0.15"/>
    <row r="113" ht="15" customHeight="1" x14ac:dyDescent="0.15"/>
    <row r="114" ht="15" customHeight="1" x14ac:dyDescent="0.15"/>
    <row r="115" ht="15" customHeight="1" x14ac:dyDescent="0.15"/>
  </sheetData>
  <mergeCells count="92">
    <mergeCell ref="G36:G37"/>
    <mergeCell ref="H36:H37"/>
    <mergeCell ref="E35:F35"/>
    <mergeCell ref="A36:A37"/>
    <mergeCell ref="B36:B37"/>
    <mergeCell ref="C36:C37"/>
    <mergeCell ref="D36:D37"/>
    <mergeCell ref="G30:G31"/>
    <mergeCell ref="H30:H31"/>
    <mergeCell ref="E29:F29"/>
    <mergeCell ref="A30:A31"/>
    <mergeCell ref="B30:B31"/>
    <mergeCell ref="C30:C31"/>
    <mergeCell ref="D30:D31"/>
    <mergeCell ref="G27:G28"/>
    <mergeCell ref="H27:H28"/>
    <mergeCell ref="E26:F26"/>
    <mergeCell ref="A27:A28"/>
    <mergeCell ref="B27:B28"/>
    <mergeCell ref="C27:C28"/>
    <mergeCell ref="D27:D28"/>
    <mergeCell ref="H18:H19"/>
    <mergeCell ref="A18:A19"/>
    <mergeCell ref="B18:B19"/>
    <mergeCell ref="C18:C19"/>
    <mergeCell ref="D18:D19"/>
    <mergeCell ref="G18:G19"/>
    <mergeCell ref="E8:F8"/>
    <mergeCell ref="A2:H2"/>
    <mergeCell ref="E4:F4"/>
    <mergeCell ref="E5:F5"/>
    <mergeCell ref="A6:A7"/>
    <mergeCell ref="B6:B7"/>
    <mergeCell ref="C6:C7"/>
    <mergeCell ref="D6:D7"/>
    <mergeCell ref="G6:G7"/>
    <mergeCell ref="H6:H7"/>
    <mergeCell ref="H9:H10"/>
    <mergeCell ref="A9:A10"/>
    <mergeCell ref="B9:B10"/>
    <mergeCell ref="C9:C10"/>
    <mergeCell ref="D9:D10"/>
    <mergeCell ref="G9:G10"/>
    <mergeCell ref="E11:F11"/>
    <mergeCell ref="A12:A13"/>
    <mergeCell ref="B12:B13"/>
    <mergeCell ref="C12:C13"/>
    <mergeCell ref="D12:D13"/>
    <mergeCell ref="G12:G13"/>
    <mergeCell ref="H12:H13"/>
    <mergeCell ref="A41:A42"/>
    <mergeCell ref="B41:B42"/>
    <mergeCell ref="C41:C42"/>
    <mergeCell ref="D41:D42"/>
    <mergeCell ref="G41:G42"/>
    <mergeCell ref="H41:H42"/>
    <mergeCell ref="E14:F14"/>
    <mergeCell ref="A15:A16"/>
    <mergeCell ref="B15:B16"/>
    <mergeCell ref="C15:C16"/>
    <mergeCell ref="D15:D16"/>
    <mergeCell ref="G15:G16"/>
    <mergeCell ref="H15:H16"/>
    <mergeCell ref="E17:F17"/>
    <mergeCell ref="G21:G22"/>
    <mergeCell ref="H21:H22"/>
    <mergeCell ref="E20:F20"/>
    <mergeCell ref="A21:A22"/>
    <mergeCell ref="B21:B22"/>
    <mergeCell ref="C21:C22"/>
    <mergeCell ref="D21:D22"/>
    <mergeCell ref="G24:G25"/>
    <mergeCell ref="H24:H25"/>
    <mergeCell ref="E23:F23"/>
    <mergeCell ref="A24:A25"/>
    <mergeCell ref="B24:B25"/>
    <mergeCell ref="C24:C25"/>
    <mergeCell ref="D24:D25"/>
    <mergeCell ref="G33:G34"/>
    <mergeCell ref="H33:H34"/>
    <mergeCell ref="E32:F32"/>
    <mergeCell ref="A33:A34"/>
    <mergeCell ref="B33:B34"/>
    <mergeCell ref="C33:C34"/>
    <mergeCell ref="D33:D34"/>
    <mergeCell ref="G39:G40"/>
    <mergeCell ref="H39:H40"/>
    <mergeCell ref="E38:F38"/>
    <mergeCell ref="A39:A40"/>
    <mergeCell ref="B39:B40"/>
    <mergeCell ref="C39:C40"/>
    <mergeCell ref="D39:D40"/>
  </mergeCells>
  <phoneticPr fontId="5" type="noConversion"/>
  <printOptions horizontalCentered="1"/>
  <pageMargins left="0.23622047244094491" right="0.15748031496062992" top="0.39370078740157483" bottom="0.39370078740157483" header="0.51181102362204722" footer="0.51181102362204722"/>
  <pageSetup paperSize="9" scale="85" fitToWidth="0" fitToHeight="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H117"/>
  <sheetViews>
    <sheetView view="pageBreakPreview" zoomScale="75" zoomScaleNormal="100" zoomScaleSheetLayoutView="75" workbookViewId="0">
      <selection activeCell="B3" sqref="B3"/>
    </sheetView>
  </sheetViews>
  <sheetFormatPr defaultColWidth="16.1640625" defaultRowHeight="12" x14ac:dyDescent="0.15"/>
  <cols>
    <col min="1" max="1" width="15.83203125" style="3" customWidth="1"/>
    <col min="2" max="2" width="57.83203125" style="3" customWidth="1"/>
    <col min="3" max="3" width="48.6640625" style="5" customWidth="1"/>
    <col min="4" max="4" width="43.83203125" style="5" customWidth="1"/>
    <col min="5" max="6" width="6.83203125" style="3" customWidth="1"/>
    <col min="7" max="8" width="12.83203125" style="3" customWidth="1"/>
    <col min="9" max="16384" width="16.1640625" style="3"/>
  </cols>
  <sheetData>
    <row r="1" spans="1:8" s="1" customFormat="1" ht="13.5" customHeight="1" x14ac:dyDescent="0.2">
      <c r="C1" s="7"/>
      <c r="D1" s="5"/>
    </row>
    <row r="2" spans="1:8" s="1" customFormat="1" ht="21" customHeight="1" x14ac:dyDescent="0.2">
      <c r="A2" s="60" t="s">
        <v>20</v>
      </c>
      <c r="B2" s="60"/>
      <c r="C2" s="60"/>
      <c r="D2" s="60"/>
      <c r="E2" s="60"/>
      <c r="F2" s="60"/>
      <c r="G2" s="60"/>
      <c r="H2" s="60"/>
    </row>
    <row r="3" spans="1:8" s="1" customFormat="1" ht="19.5" customHeight="1" x14ac:dyDescent="0.2">
      <c r="C3" s="7"/>
      <c r="D3" s="7"/>
      <c r="H3" s="25" t="s">
        <v>58</v>
      </c>
    </row>
    <row r="4" spans="1:8" s="2" customFormat="1" ht="20.100000000000001" customHeight="1" x14ac:dyDescent="0.25">
      <c r="A4" s="38" t="s">
        <v>2</v>
      </c>
      <c r="B4" s="38" t="s">
        <v>3</v>
      </c>
      <c r="C4" s="39" t="s">
        <v>4</v>
      </c>
      <c r="D4" s="39" t="s">
        <v>13</v>
      </c>
      <c r="E4" s="80" t="s">
        <v>5</v>
      </c>
      <c r="F4" s="81"/>
      <c r="G4" s="40" t="s">
        <v>6</v>
      </c>
      <c r="H4" s="39" t="s">
        <v>7</v>
      </c>
    </row>
    <row r="5" spans="1:8" s="2" customFormat="1" ht="20.100000000000001" customHeight="1" x14ac:dyDescent="0.25">
      <c r="A5" s="32"/>
      <c r="B5" s="33"/>
      <c r="C5" s="34"/>
      <c r="D5" s="35"/>
      <c r="E5" s="50"/>
      <c r="F5" s="51"/>
      <c r="G5" s="36"/>
      <c r="H5" s="37"/>
    </row>
    <row r="6" spans="1:8" s="4" customFormat="1" ht="20.100000000000001" customHeight="1" x14ac:dyDescent="0.15">
      <c r="A6" s="82" t="s">
        <v>8</v>
      </c>
      <c r="B6" s="82"/>
      <c r="C6" s="94"/>
      <c r="D6" s="82"/>
      <c r="E6" s="12" t="s">
        <v>1</v>
      </c>
      <c r="F6" s="6">
        <v>0</v>
      </c>
      <c r="G6" s="82"/>
      <c r="H6" s="84">
        <f>SUM(H5:H5)</f>
        <v>0</v>
      </c>
    </row>
    <row r="7" spans="1:8" s="4" customFormat="1" ht="20.100000000000001" customHeight="1" x14ac:dyDescent="0.15">
      <c r="A7" s="82"/>
      <c r="B7" s="82"/>
      <c r="C7" s="94"/>
      <c r="D7" s="82"/>
      <c r="E7" s="13" t="s">
        <v>0</v>
      </c>
      <c r="F7" s="14">
        <v>0</v>
      </c>
      <c r="G7" s="82"/>
      <c r="H7" s="85"/>
    </row>
    <row r="8" spans="1:8" s="2" customFormat="1" ht="20.100000000000001" customHeight="1" x14ac:dyDescent="0.25">
      <c r="A8" s="32" t="s">
        <v>214</v>
      </c>
      <c r="B8" s="33" t="s">
        <v>215</v>
      </c>
      <c r="C8" s="34" t="s">
        <v>14</v>
      </c>
      <c r="D8" s="35" t="s">
        <v>11</v>
      </c>
      <c r="E8" s="50" t="s">
        <v>30</v>
      </c>
      <c r="F8" s="51"/>
      <c r="G8" s="36">
        <v>2</v>
      </c>
      <c r="H8" s="37">
        <v>9800</v>
      </c>
    </row>
    <row r="9" spans="1:8" s="4" customFormat="1" ht="20.100000000000001" customHeight="1" x14ac:dyDescent="0.15">
      <c r="A9" s="52" t="s">
        <v>10</v>
      </c>
      <c r="B9" s="52"/>
      <c r="C9" s="56"/>
      <c r="D9" s="52"/>
      <c r="E9" s="18" t="s">
        <v>1</v>
      </c>
      <c r="F9" s="6">
        <v>1</v>
      </c>
      <c r="G9" s="52"/>
      <c r="H9" s="54">
        <f>SUM(H8)</f>
        <v>9800</v>
      </c>
    </row>
    <row r="10" spans="1:8" s="4" customFormat="1" ht="20.100000000000001" customHeight="1" x14ac:dyDescent="0.15">
      <c r="A10" s="53"/>
      <c r="B10" s="53"/>
      <c r="C10" s="57"/>
      <c r="D10" s="53"/>
      <c r="E10" s="19" t="s">
        <v>0</v>
      </c>
      <c r="F10" s="14">
        <v>0</v>
      </c>
      <c r="G10" s="53"/>
      <c r="H10" s="55"/>
    </row>
    <row r="11" spans="1:8" s="2" customFormat="1" ht="20.100000000000001" customHeight="1" x14ac:dyDescent="0.25">
      <c r="A11" s="32" t="s">
        <v>216</v>
      </c>
      <c r="B11" s="33" t="s">
        <v>217</v>
      </c>
      <c r="C11" s="34" t="s">
        <v>218</v>
      </c>
      <c r="D11" s="35" t="s">
        <v>219</v>
      </c>
      <c r="E11" s="50" t="s">
        <v>220</v>
      </c>
      <c r="F11" s="51"/>
      <c r="G11" s="36">
        <v>10</v>
      </c>
      <c r="H11" s="37">
        <v>50800</v>
      </c>
    </row>
    <row r="12" spans="1:8" s="4" customFormat="1" ht="20.100000000000001" customHeight="1" x14ac:dyDescent="0.15">
      <c r="A12" s="52" t="s">
        <v>15</v>
      </c>
      <c r="B12" s="52"/>
      <c r="C12" s="56"/>
      <c r="D12" s="52"/>
      <c r="E12" s="18" t="s">
        <v>1</v>
      </c>
      <c r="F12" s="6">
        <v>1</v>
      </c>
      <c r="G12" s="52"/>
      <c r="H12" s="54">
        <f>SUM(H11)</f>
        <v>50800</v>
      </c>
    </row>
    <row r="13" spans="1:8" s="4" customFormat="1" ht="20.100000000000001" customHeight="1" x14ac:dyDescent="0.15">
      <c r="A13" s="53"/>
      <c r="B13" s="53"/>
      <c r="C13" s="57"/>
      <c r="D13" s="53"/>
      <c r="E13" s="19" t="s">
        <v>0</v>
      </c>
      <c r="F13" s="14">
        <v>0</v>
      </c>
      <c r="G13" s="53"/>
      <c r="H13" s="55"/>
    </row>
    <row r="14" spans="1:8" s="2" customFormat="1" ht="20.100000000000001" customHeight="1" x14ac:dyDescent="0.25">
      <c r="A14" s="32"/>
      <c r="B14" s="33"/>
      <c r="C14" s="34"/>
      <c r="D14" s="35"/>
      <c r="E14" s="50"/>
      <c r="F14" s="51"/>
      <c r="G14" s="36"/>
      <c r="H14" s="37"/>
    </row>
    <row r="15" spans="1:8" s="4" customFormat="1" ht="20.100000000000001" customHeight="1" x14ac:dyDescent="0.15">
      <c r="A15" s="52" t="s">
        <v>40</v>
      </c>
      <c r="B15" s="52"/>
      <c r="C15" s="58"/>
      <c r="D15" s="52"/>
      <c r="E15" s="18" t="s">
        <v>1</v>
      </c>
      <c r="F15" s="6">
        <v>0</v>
      </c>
      <c r="G15" s="52"/>
      <c r="H15" s="54">
        <f>SUM(H14)</f>
        <v>0</v>
      </c>
    </row>
    <row r="16" spans="1:8" s="4" customFormat="1" ht="20.100000000000001" customHeight="1" x14ac:dyDescent="0.15">
      <c r="A16" s="53"/>
      <c r="B16" s="53"/>
      <c r="C16" s="59"/>
      <c r="D16" s="53"/>
      <c r="E16" s="19" t="s">
        <v>0</v>
      </c>
      <c r="F16" s="14">
        <v>0</v>
      </c>
      <c r="G16" s="53"/>
      <c r="H16" s="55"/>
    </row>
    <row r="17" spans="1:8" s="2" customFormat="1" ht="20.100000000000001" customHeight="1" x14ac:dyDescent="0.25">
      <c r="A17" s="41"/>
      <c r="B17" s="42"/>
      <c r="C17" s="49"/>
      <c r="D17" s="44"/>
      <c r="E17" s="92"/>
      <c r="F17" s="93"/>
      <c r="G17" s="45"/>
      <c r="H17" s="46"/>
    </row>
    <row r="18" spans="1:8" s="4" customFormat="1" ht="20.100000000000001" customHeight="1" x14ac:dyDescent="0.15">
      <c r="A18" s="52" t="s">
        <v>41</v>
      </c>
      <c r="B18" s="52"/>
      <c r="C18" s="58"/>
      <c r="D18" s="52"/>
      <c r="E18" s="18" t="s">
        <v>1</v>
      </c>
      <c r="F18" s="6">
        <v>0</v>
      </c>
      <c r="G18" s="52"/>
      <c r="H18" s="54">
        <f>SUM(H17)</f>
        <v>0</v>
      </c>
    </row>
    <row r="19" spans="1:8" s="4" customFormat="1" ht="20.100000000000001" customHeight="1" x14ac:dyDescent="0.15">
      <c r="A19" s="53"/>
      <c r="B19" s="53"/>
      <c r="C19" s="59"/>
      <c r="D19" s="53"/>
      <c r="E19" s="19" t="s">
        <v>0</v>
      </c>
      <c r="F19" s="14">
        <v>0</v>
      </c>
      <c r="G19" s="53"/>
      <c r="H19" s="55"/>
    </row>
    <row r="20" spans="1:8" s="2" customFormat="1" ht="20.100000000000001" customHeight="1" x14ac:dyDescent="0.25">
      <c r="A20" s="41"/>
      <c r="B20" s="42"/>
      <c r="C20" s="49"/>
      <c r="D20" s="44"/>
      <c r="E20" s="92"/>
      <c r="F20" s="93"/>
      <c r="G20" s="45"/>
      <c r="H20" s="46"/>
    </row>
    <row r="21" spans="1:8" s="4" customFormat="1" ht="20.100000000000001" customHeight="1" x14ac:dyDescent="0.15">
      <c r="A21" s="52" t="s">
        <v>47</v>
      </c>
      <c r="B21" s="52"/>
      <c r="C21" s="58"/>
      <c r="D21" s="52"/>
      <c r="E21" s="18" t="s">
        <v>1</v>
      </c>
      <c r="F21" s="6">
        <v>0</v>
      </c>
      <c r="G21" s="52"/>
      <c r="H21" s="54">
        <f>SUM(H20)</f>
        <v>0</v>
      </c>
    </row>
    <row r="22" spans="1:8" s="4" customFormat="1" ht="20.100000000000001" customHeight="1" x14ac:dyDescent="0.15">
      <c r="A22" s="53"/>
      <c r="B22" s="53"/>
      <c r="C22" s="59"/>
      <c r="D22" s="53"/>
      <c r="E22" s="19" t="s">
        <v>0</v>
      </c>
      <c r="F22" s="14">
        <v>0</v>
      </c>
      <c r="G22" s="53"/>
      <c r="H22" s="55"/>
    </row>
    <row r="23" spans="1:8" s="2" customFormat="1" ht="20.100000000000001" customHeight="1" x14ac:dyDescent="0.25">
      <c r="A23" s="32" t="s">
        <v>221</v>
      </c>
      <c r="B23" s="33" t="s">
        <v>222</v>
      </c>
      <c r="C23" s="34" t="s">
        <v>223</v>
      </c>
      <c r="D23" s="35" t="s">
        <v>224</v>
      </c>
      <c r="E23" s="50" t="s">
        <v>30</v>
      </c>
      <c r="F23" s="51"/>
      <c r="G23" s="36">
        <v>13</v>
      </c>
      <c r="H23" s="37">
        <v>162300</v>
      </c>
    </row>
    <row r="24" spans="1:8" s="4" customFormat="1" ht="20.100000000000001" customHeight="1" x14ac:dyDescent="0.15">
      <c r="A24" s="52" t="s">
        <v>48</v>
      </c>
      <c r="B24" s="52"/>
      <c r="C24" s="56"/>
      <c r="D24" s="52"/>
      <c r="E24" s="18" t="s">
        <v>32</v>
      </c>
      <c r="F24" s="6">
        <v>1</v>
      </c>
      <c r="G24" s="52"/>
      <c r="H24" s="54">
        <f>SUM(H23:H23)</f>
        <v>162300</v>
      </c>
    </row>
    <row r="25" spans="1:8" s="4" customFormat="1" ht="20.100000000000001" customHeight="1" x14ac:dyDescent="0.15">
      <c r="A25" s="53"/>
      <c r="B25" s="53"/>
      <c r="C25" s="57"/>
      <c r="D25" s="53"/>
      <c r="E25" s="19" t="s">
        <v>33</v>
      </c>
      <c r="F25" s="14">
        <v>0</v>
      </c>
      <c r="G25" s="53"/>
      <c r="H25" s="55"/>
    </row>
    <row r="26" spans="1:8" s="2" customFormat="1" ht="20.100000000000001" customHeight="1" x14ac:dyDescent="0.25">
      <c r="A26" s="32" t="s">
        <v>225</v>
      </c>
      <c r="B26" s="33" t="s">
        <v>226</v>
      </c>
      <c r="C26" s="34" t="s">
        <v>227</v>
      </c>
      <c r="D26" s="35" t="s">
        <v>21</v>
      </c>
      <c r="E26" s="50" t="s">
        <v>30</v>
      </c>
      <c r="F26" s="51"/>
      <c r="G26" s="36">
        <v>8</v>
      </c>
      <c r="H26" s="37">
        <v>85000</v>
      </c>
    </row>
    <row r="27" spans="1:8" s="4" customFormat="1" ht="20.100000000000001" customHeight="1" x14ac:dyDescent="0.15">
      <c r="A27" s="52" t="s">
        <v>49</v>
      </c>
      <c r="B27" s="52"/>
      <c r="C27" s="56"/>
      <c r="D27" s="52"/>
      <c r="E27" s="18" t="s">
        <v>32</v>
      </c>
      <c r="F27" s="6">
        <v>1</v>
      </c>
      <c r="G27" s="52"/>
      <c r="H27" s="54">
        <f>SUM(H26:H26)</f>
        <v>85000</v>
      </c>
    </row>
    <row r="28" spans="1:8" s="4" customFormat="1" ht="20.100000000000001" customHeight="1" x14ac:dyDescent="0.15">
      <c r="A28" s="53"/>
      <c r="B28" s="53"/>
      <c r="C28" s="57"/>
      <c r="D28" s="53"/>
      <c r="E28" s="19" t="s">
        <v>33</v>
      </c>
      <c r="F28" s="14">
        <v>0</v>
      </c>
      <c r="G28" s="53"/>
      <c r="H28" s="55"/>
    </row>
    <row r="29" spans="1:8" s="2" customFormat="1" ht="20.100000000000001" customHeight="1" x14ac:dyDescent="0.25">
      <c r="A29" s="32"/>
      <c r="B29" s="33"/>
      <c r="C29" s="34"/>
      <c r="D29" s="35"/>
      <c r="E29" s="50"/>
      <c r="F29" s="51"/>
      <c r="G29" s="36"/>
      <c r="H29" s="37"/>
    </row>
    <row r="30" spans="1:8" s="4" customFormat="1" ht="20.100000000000001" customHeight="1" x14ac:dyDescent="0.15">
      <c r="A30" s="52" t="s">
        <v>53</v>
      </c>
      <c r="B30" s="52"/>
      <c r="C30" s="58"/>
      <c r="D30" s="52"/>
      <c r="E30" s="18" t="s">
        <v>1</v>
      </c>
      <c r="F30" s="6">
        <v>0</v>
      </c>
      <c r="G30" s="52"/>
      <c r="H30" s="54">
        <f>SUM(H29)</f>
        <v>0</v>
      </c>
    </row>
    <row r="31" spans="1:8" s="4" customFormat="1" ht="20.100000000000001" customHeight="1" x14ac:dyDescent="0.15">
      <c r="A31" s="53"/>
      <c r="B31" s="53"/>
      <c r="C31" s="59"/>
      <c r="D31" s="53"/>
      <c r="E31" s="19" t="s">
        <v>0</v>
      </c>
      <c r="F31" s="14">
        <v>0</v>
      </c>
      <c r="G31" s="53"/>
      <c r="H31" s="55"/>
    </row>
    <row r="32" spans="1:8" s="2" customFormat="1" ht="20.100000000000001" customHeight="1" x14ac:dyDescent="0.25">
      <c r="A32" s="32" t="s">
        <v>228</v>
      </c>
      <c r="B32" s="33" t="s">
        <v>229</v>
      </c>
      <c r="C32" s="34" t="s">
        <v>230</v>
      </c>
      <c r="D32" s="35" t="s">
        <v>231</v>
      </c>
      <c r="E32" s="50" t="s">
        <v>232</v>
      </c>
      <c r="F32" s="51"/>
      <c r="G32" s="36">
        <v>29</v>
      </c>
      <c r="H32" s="37">
        <v>250100</v>
      </c>
    </row>
    <row r="33" spans="1:8" s="4" customFormat="1" ht="20.100000000000001" customHeight="1" x14ac:dyDescent="0.15">
      <c r="A33" s="52" t="s">
        <v>55</v>
      </c>
      <c r="B33" s="52"/>
      <c r="C33" s="58"/>
      <c r="D33" s="52"/>
      <c r="E33" s="18" t="s">
        <v>1</v>
      </c>
      <c r="F33" s="6">
        <v>1</v>
      </c>
      <c r="G33" s="52"/>
      <c r="H33" s="54">
        <f>SUM(H32)</f>
        <v>250100</v>
      </c>
    </row>
    <row r="34" spans="1:8" s="4" customFormat="1" ht="20.100000000000001" customHeight="1" x14ac:dyDescent="0.15">
      <c r="A34" s="53"/>
      <c r="B34" s="53"/>
      <c r="C34" s="59"/>
      <c r="D34" s="53"/>
      <c r="E34" s="19" t="s">
        <v>0</v>
      </c>
      <c r="F34" s="14">
        <v>0</v>
      </c>
      <c r="G34" s="53"/>
      <c r="H34" s="55"/>
    </row>
    <row r="35" spans="1:8" s="2" customFormat="1" ht="20.100000000000001" customHeight="1" x14ac:dyDescent="0.25">
      <c r="A35" s="32" t="s">
        <v>233</v>
      </c>
      <c r="B35" s="33" t="s">
        <v>234</v>
      </c>
      <c r="C35" s="34" t="s">
        <v>235</v>
      </c>
      <c r="D35" s="35" t="s">
        <v>21</v>
      </c>
      <c r="E35" s="50" t="s">
        <v>220</v>
      </c>
      <c r="F35" s="51"/>
      <c r="G35" s="36">
        <v>9</v>
      </c>
      <c r="H35" s="37">
        <v>270000</v>
      </c>
    </row>
    <row r="36" spans="1:8" s="2" customFormat="1" ht="20.100000000000001" customHeight="1" x14ac:dyDescent="0.25">
      <c r="A36" s="32" t="s">
        <v>236</v>
      </c>
      <c r="B36" s="33" t="s">
        <v>237</v>
      </c>
      <c r="C36" s="34" t="s">
        <v>238</v>
      </c>
      <c r="D36" s="35" t="s">
        <v>21</v>
      </c>
      <c r="E36" s="50" t="s">
        <v>30</v>
      </c>
      <c r="F36" s="51"/>
      <c r="G36" s="36">
        <v>9</v>
      </c>
      <c r="H36" s="37">
        <v>270000</v>
      </c>
    </row>
    <row r="37" spans="1:8" s="4" customFormat="1" ht="20.100000000000001" customHeight="1" x14ac:dyDescent="0.15">
      <c r="A37" s="52" t="s">
        <v>56</v>
      </c>
      <c r="B37" s="52"/>
      <c r="C37" s="56"/>
      <c r="D37" s="52"/>
      <c r="E37" s="18" t="s">
        <v>32</v>
      </c>
      <c r="F37" s="6">
        <v>2</v>
      </c>
      <c r="G37" s="52"/>
      <c r="H37" s="54">
        <f>SUM(H35:H36)</f>
        <v>540000</v>
      </c>
    </row>
    <row r="38" spans="1:8" s="4" customFormat="1" ht="20.100000000000001" customHeight="1" x14ac:dyDescent="0.15">
      <c r="A38" s="53"/>
      <c r="B38" s="53"/>
      <c r="C38" s="57"/>
      <c r="D38" s="53"/>
      <c r="E38" s="19" t="s">
        <v>33</v>
      </c>
      <c r="F38" s="14">
        <v>0</v>
      </c>
      <c r="G38" s="53"/>
      <c r="H38" s="55"/>
    </row>
    <row r="39" spans="1:8" s="2" customFormat="1" ht="20.100000000000001" customHeight="1" x14ac:dyDescent="0.25">
      <c r="A39" s="32" t="s">
        <v>239</v>
      </c>
      <c r="B39" s="33" t="s">
        <v>240</v>
      </c>
      <c r="C39" s="34" t="s">
        <v>241</v>
      </c>
      <c r="D39" s="35" t="s">
        <v>242</v>
      </c>
      <c r="E39" s="50" t="s">
        <v>104</v>
      </c>
      <c r="F39" s="51"/>
      <c r="G39" s="36">
        <v>15</v>
      </c>
      <c r="H39" s="37">
        <v>104000</v>
      </c>
    </row>
    <row r="40" spans="1:8" s="2" customFormat="1" ht="20.100000000000001" customHeight="1" x14ac:dyDescent="0.25">
      <c r="A40" s="32" t="s">
        <v>243</v>
      </c>
      <c r="B40" s="33" t="s">
        <v>244</v>
      </c>
      <c r="C40" s="34" t="s">
        <v>245</v>
      </c>
      <c r="D40" s="35" t="s">
        <v>246</v>
      </c>
      <c r="E40" s="50" t="s">
        <v>104</v>
      </c>
      <c r="F40" s="51"/>
      <c r="G40" s="36">
        <v>8</v>
      </c>
      <c r="H40" s="37">
        <v>145500</v>
      </c>
    </row>
    <row r="41" spans="1:8" s="4" customFormat="1" ht="20.100000000000001" customHeight="1" x14ac:dyDescent="0.15">
      <c r="A41" s="52" t="s">
        <v>57</v>
      </c>
      <c r="B41" s="52"/>
      <c r="C41" s="56"/>
      <c r="D41" s="52"/>
      <c r="E41" s="18" t="s">
        <v>1</v>
      </c>
      <c r="F41" s="6">
        <v>2</v>
      </c>
      <c r="G41" s="52"/>
      <c r="H41" s="54">
        <f>SUM(H39:H40)</f>
        <v>249500</v>
      </c>
    </row>
    <row r="42" spans="1:8" s="4" customFormat="1" ht="20.100000000000001" customHeight="1" x14ac:dyDescent="0.15">
      <c r="A42" s="53"/>
      <c r="B42" s="53"/>
      <c r="C42" s="57"/>
      <c r="D42" s="53"/>
      <c r="E42" s="19" t="s">
        <v>0</v>
      </c>
      <c r="F42" s="14">
        <v>0</v>
      </c>
      <c r="G42" s="53"/>
      <c r="H42" s="55"/>
    </row>
    <row r="43" spans="1:8" s="4" customFormat="1" ht="20.100000000000001" customHeight="1" x14ac:dyDescent="0.15">
      <c r="A43" s="71" t="s">
        <v>16</v>
      </c>
      <c r="B43" s="71"/>
      <c r="C43" s="73"/>
      <c r="D43" s="71"/>
      <c r="E43" s="8" t="s">
        <v>1</v>
      </c>
      <c r="F43" s="9">
        <f>SUM(F6,F9,F12,F15,F18,F21,F24,F27,F30,F33,F37,F41)</f>
        <v>9</v>
      </c>
      <c r="G43" s="75"/>
      <c r="H43" s="77">
        <f>SUM(H6,H9,H12,H15,H18,H21,H24,H27,H30,H33,H37,H41)</f>
        <v>1347500</v>
      </c>
    </row>
    <row r="44" spans="1:8" ht="20.100000000000001" customHeight="1" x14ac:dyDescent="0.15">
      <c r="A44" s="72"/>
      <c r="B44" s="72"/>
      <c r="C44" s="74"/>
      <c r="D44" s="72"/>
      <c r="E44" s="10" t="s">
        <v>0</v>
      </c>
      <c r="F44" s="11">
        <f>SUM(F7,F10,F13,F16,F19,F22,F25,F28,F31,F34,F38,F42)</f>
        <v>0</v>
      </c>
      <c r="G44" s="76"/>
      <c r="H44" s="78"/>
    </row>
    <row r="45" spans="1:8" ht="15" customHeight="1" x14ac:dyDescent="0.15">
      <c r="C45" s="28"/>
    </row>
    <row r="46" spans="1:8" ht="15" customHeight="1" x14ac:dyDescent="0.15">
      <c r="C46" s="28"/>
    </row>
    <row r="47" spans="1:8" ht="15" customHeight="1" x14ac:dyDescent="0.15">
      <c r="C47" s="30"/>
    </row>
    <row r="48" spans="1:8" ht="15" customHeight="1" x14ac:dyDescent="0.15">
      <c r="C48" s="30"/>
    </row>
    <row r="49" spans="3:3" ht="15" customHeight="1" x14ac:dyDescent="0.15">
      <c r="C49" s="30"/>
    </row>
    <row r="50" spans="3:3" ht="15" customHeight="1" x14ac:dyDescent="0.15"/>
    <row r="51" spans="3:3" ht="15" customHeight="1" x14ac:dyDescent="0.15"/>
    <row r="52" spans="3:3" ht="15" customHeight="1" x14ac:dyDescent="0.15"/>
    <row r="53" spans="3:3" ht="15" customHeight="1" x14ac:dyDescent="0.15"/>
    <row r="54" spans="3:3" ht="15" customHeight="1" x14ac:dyDescent="0.15"/>
    <row r="55" spans="3:3" ht="15" customHeight="1" x14ac:dyDescent="0.15"/>
    <row r="56" spans="3:3" ht="15" customHeight="1" x14ac:dyDescent="0.15"/>
    <row r="57" spans="3:3" ht="15" customHeight="1" x14ac:dyDescent="0.15"/>
    <row r="58" spans="3:3" ht="15" customHeight="1" x14ac:dyDescent="0.15"/>
    <row r="59" spans="3:3" ht="15" customHeight="1" x14ac:dyDescent="0.15"/>
    <row r="60" spans="3:3" ht="15" customHeight="1" x14ac:dyDescent="0.15"/>
    <row r="61" spans="3:3" ht="15" customHeight="1" x14ac:dyDescent="0.15">
      <c r="C61" s="17"/>
    </row>
    <row r="62" spans="3:3" ht="15" customHeight="1" x14ac:dyDescent="0.15"/>
    <row r="63" spans="3:3" ht="15" customHeight="1" x14ac:dyDescent="0.15"/>
    <row r="64" spans="3:3" ht="15" customHeight="1" x14ac:dyDescent="0.15"/>
    <row r="65" ht="15" customHeight="1" x14ac:dyDescent="0.15"/>
    <row r="66" ht="15" customHeight="1" x14ac:dyDescent="0.15"/>
    <row r="67" ht="15" customHeight="1" x14ac:dyDescent="0.15"/>
    <row r="68" ht="15" customHeight="1" x14ac:dyDescent="0.15"/>
    <row r="69" ht="15" customHeight="1" x14ac:dyDescent="0.15"/>
    <row r="70" ht="15" customHeight="1" x14ac:dyDescent="0.15"/>
    <row r="71" ht="15" customHeight="1" x14ac:dyDescent="0.15"/>
    <row r="72" ht="15" customHeight="1" x14ac:dyDescent="0.15"/>
    <row r="73" ht="15" customHeight="1" x14ac:dyDescent="0.15"/>
    <row r="74" ht="15" customHeight="1" x14ac:dyDescent="0.15"/>
    <row r="75" ht="15" customHeight="1" x14ac:dyDescent="0.15"/>
    <row r="76" ht="15" customHeight="1" x14ac:dyDescent="0.15"/>
    <row r="77" ht="15" customHeight="1" x14ac:dyDescent="0.15"/>
    <row r="78" ht="15" customHeight="1" x14ac:dyDescent="0.15"/>
    <row r="79" ht="15" customHeight="1" x14ac:dyDescent="0.15"/>
    <row r="80" ht="15" customHeight="1" x14ac:dyDescent="0.15"/>
    <row r="81" ht="15" customHeight="1" x14ac:dyDescent="0.15"/>
    <row r="82" ht="15" customHeight="1" x14ac:dyDescent="0.15"/>
    <row r="83" ht="15" customHeight="1" x14ac:dyDescent="0.15"/>
    <row r="84" ht="15" customHeight="1" x14ac:dyDescent="0.15"/>
    <row r="85" ht="15" customHeight="1" x14ac:dyDescent="0.15"/>
    <row r="86" ht="15" customHeight="1" x14ac:dyDescent="0.15"/>
    <row r="87" ht="15" customHeight="1" x14ac:dyDescent="0.15"/>
    <row r="88" ht="15" customHeight="1" x14ac:dyDescent="0.15"/>
    <row r="89" ht="15" customHeight="1" x14ac:dyDescent="0.15"/>
    <row r="90" ht="15" customHeight="1" x14ac:dyDescent="0.15"/>
    <row r="91" ht="15" customHeight="1" x14ac:dyDescent="0.15"/>
    <row r="92" ht="15" customHeight="1" x14ac:dyDescent="0.15"/>
    <row r="93" ht="15" customHeight="1" x14ac:dyDescent="0.15"/>
    <row r="94" ht="15" customHeight="1" x14ac:dyDescent="0.15"/>
    <row r="95" ht="15" customHeight="1" x14ac:dyDescent="0.15"/>
    <row r="96" ht="15" customHeight="1" x14ac:dyDescent="0.15"/>
    <row r="97" ht="15" customHeight="1" x14ac:dyDescent="0.15"/>
    <row r="98" ht="15" customHeight="1" x14ac:dyDescent="0.15"/>
    <row r="99" ht="15" customHeight="1" x14ac:dyDescent="0.15"/>
    <row r="100" ht="15" customHeight="1" x14ac:dyDescent="0.15"/>
    <row r="101" ht="15" customHeight="1" x14ac:dyDescent="0.15"/>
    <row r="102" ht="15" customHeight="1" x14ac:dyDescent="0.15"/>
    <row r="103" ht="15" customHeight="1" x14ac:dyDescent="0.15"/>
    <row r="104" ht="15" customHeight="1" x14ac:dyDescent="0.15"/>
    <row r="105" ht="15" customHeight="1" x14ac:dyDescent="0.15"/>
    <row r="106" ht="15" customHeight="1" x14ac:dyDescent="0.15"/>
    <row r="107" ht="15" customHeight="1" x14ac:dyDescent="0.15"/>
    <row r="108" ht="15" customHeight="1" x14ac:dyDescent="0.15"/>
    <row r="109" ht="15" customHeight="1" x14ac:dyDescent="0.15"/>
    <row r="110" ht="15" customHeight="1" x14ac:dyDescent="0.15"/>
    <row r="111" ht="15" customHeight="1" x14ac:dyDescent="0.15"/>
    <row r="112" ht="15" customHeight="1" x14ac:dyDescent="0.15"/>
    <row r="113" ht="15" customHeight="1" x14ac:dyDescent="0.15"/>
    <row r="114" ht="15" customHeight="1" x14ac:dyDescent="0.15"/>
    <row r="115" ht="15" customHeight="1" x14ac:dyDescent="0.15"/>
    <row r="116" ht="15" customHeight="1" x14ac:dyDescent="0.15"/>
    <row r="117" ht="15" customHeight="1" x14ac:dyDescent="0.15"/>
  </sheetData>
  <mergeCells count="94">
    <mergeCell ref="H37:H38"/>
    <mergeCell ref="E36:F36"/>
    <mergeCell ref="E35:F35"/>
    <mergeCell ref="A37:A38"/>
    <mergeCell ref="B37:B38"/>
    <mergeCell ref="C37:C38"/>
    <mergeCell ref="D37:D38"/>
    <mergeCell ref="E29:F29"/>
    <mergeCell ref="A30:A31"/>
    <mergeCell ref="B30:B31"/>
    <mergeCell ref="C30:C31"/>
    <mergeCell ref="D30:D31"/>
    <mergeCell ref="A18:A19"/>
    <mergeCell ref="B18:B19"/>
    <mergeCell ref="C18:C19"/>
    <mergeCell ref="D18:D19"/>
    <mergeCell ref="G18:G19"/>
    <mergeCell ref="E8:F8"/>
    <mergeCell ref="A2:H2"/>
    <mergeCell ref="E4:F4"/>
    <mergeCell ref="E5:F5"/>
    <mergeCell ref="A6:A7"/>
    <mergeCell ref="B6:B7"/>
    <mergeCell ref="C6:C7"/>
    <mergeCell ref="D6:D7"/>
    <mergeCell ref="G6:G7"/>
    <mergeCell ref="H6:H7"/>
    <mergeCell ref="H9:H10"/>
    <mergeCell ref="A9:A10"/>
    <mergeCell ref="B9:B10"/>
    <mergeCell ref="C9:C10"/>
    <mergeCell ref="D9:D10"/>
    <mergeCell ref="G9:G10"/>
    <mergeCell ref="E17:F17"/>
    <mergeCell ref="E11:F11"/>
    <mergeCell ref="A12:A13"/>
    <mergeCell ref="B12:B13"/>
    <mergeCell ref="C12:C13"/>
    <mergeCell ref="D12:D13"/>
    <mergeCell ref="E14:F14"/>
    <mergeCell ref="A15:A16"/>
    <mergeCell ref="B15:B16"/>
    <mergeCell ref="C15:C16"/>
    <mergeCell ref="D15:D16"/>
    <mergeCell ref="H21:H22"/>
    <mergeCell ref="G43:G44"/>
    <mergeCell ref="H43:H44"/>
    <mergeCell ref="G12:G13"/>
    <mergeCell ref="H12:H13"/>
    <mergeCell ref="G15:G16"/>
    <mergeCell ref="H15:H16"/>
    <mergeCell ref="H18:H19"/>
    <mergeCell ref="H24:H25"/>
    <mergeCell ref="G27:G28"/>
    <mergeCell ref="H27:H28"/>
    <mergeCell ref="G30:G31"/>
    <mergeCell ref="H30:H31"/>
    <mergeCell ref="G33:G34"/>
    <mergeCell ref="H33:H34"/>
    <mergeCell ref="G37:G38"/>
    <mergeCell ref="A43:A44"/>
    <mergeCell ref="B43:B44"/>
    <mergeCell ref="C43:C44"/>
    <mergeCell ref="D43:D44"/>
    <mergeCell ref="G21:G22"/>
    <mergeCell ref="E23:F23"/>
    <mergeCell ref="A24:A25"/>
    <mergeCell ref="B24:B25"/>
    <mergeCell ref="C24:C25"/>
    <mergeCell ref="D24:D25"/>
    <mergeCell ref="G24:G25"/>
    <mergeCell ref="E26:F26"/>
    <mergeCell ref="A27:A28"/>
    <mergeCell ref="B27:B28"/>
    <mergeCell ref="C27:C28"/>
    <mergeCell ref="D27:D28"/>
    <mergeCell ref="E20:F20"/>
    <mergeCell ref="A21:A22"/>
    <mergeCell ref="B21:B22"/>
    <mergeCell ref="C21:C22"/>
    <mergeCell ref="D21:D22"/>
    <mergeCell ref="E32:F32"/>
    <mergeCell ref="A33:A34"/>
    <mergeCell ref="B33:B34"/>
    <mergeCell ref="C33:C34"/>
    <mergeCell ref="D33:D34"/>
    <mergeCell ref="G41:G42"/>
    <mergeCell ref="H41:H42"/>
    <mergeCell ref="E39:F39"/>
    <mergeCell ref="E40:F40"/>
    <mergeCell ref="A41:A42"/>
    <mergeCell ref="B41:B42"/>
    <mergeCell ref="C41:C42"/>
    <mergeCell ref="D41:D42"/>
  </mergeCells>
  <phoneticPr fontId="3" type="noConversion"/>
  <printOptions horizontalCentered="1"/>
  <pageMargins left="0.23622047244094491" right="0.15748031496062992" top="0.39370078740157483" bottom="0.39370078740157483" header="0.51181102362204722" footer="0.51181102362204722"/>
  <pageSetup paperSize="9" scale="85" fitToWidth="0" fitToHeight="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outlinePr summaryBelow="0" summaryRight="0"/>
    <pageSetUpPr autoPageBreaks="0"/>
  </sheetPr>
  <dimension ref="A1:H56"/>
  <sheetViews>
    <sheetView view="pageBreakPreview" zoomScale="75" zoomScaleNormal="100" zoomScaleSheetLayoutView="75" workbookViewId="0">
      <selection activeCell="B3" sqref="B3"/>
    </sheetView>
  </sheetViews>
  <sheetFormatPr defaultColWidth="16.1640625" defaultRowHeight="12" x14ac:dyDescent="0.15"/>
  <cols>
    <col min="1" max="1" width="15.83203125" style="3" customWidth="1"/>
    <col min="2" max="2" width="57.83203125" style="3" customWidth="1"/>
    <col min="3" max="4" width="43.83203125" style="5" customWidth="1"/>
    <col min="5" max="6" width="6.83203125" style="3" customWidth="1"/>
    <col min="7" max="8" width="12.83203125" style="3" customWidth="1"/>
    <col min="9" max="16384" width="16.1640625" style="3"/>
  </cols>
  <sheetData>
    <row r="1" spans="1:8" s="1" customFormat="1" ht="13.5" customHeight="1" x14ac:dyDescent="0.2">
      <c r="C1" s="7"/>
      <c r="D1" s="5"/>
    </row>
    <row r="2" spans="1:8" s="1" customFormat="1" ht="21" customHeight="1" x14ac:dyDescent="0.2">
      <c r="A2" s="60" t="s">
        <v>22</v>
      </c>
      <c r="B2" s="60"/>
      <c r="C2" s="60"/>
      <c r="D2" s="60"/>
      <c r="E2" s="60"/>
      <c r="F2" s="60"/>
      <c r="G2" s="60"/>
      <c r="H2" s="60"/>
    </row>
    <row r="3" spans="1:8" s="1" customFormat="1" ht="19.5" customHeight="1" x14ac:dyDescent="0.2">
      <c r="C3" s="7"/>
      <c r="D3" s="7"/>
      <c r="H3" s="25" t="s">
        <v>58</v>
      </c>
    </row>
    <row r="4" spans="1:8" s="2" customFormat="1" ht="20.100000000000001" customHeight="1" x14ac:dyDescent="0.25">
      <c r="A4" s="38" t="s">
        <v>23</v>
      </c>
      <c r="B4" s="38" t="s">
        <v>24</v>
      </c>
      <c r="C4" s="39" t="s">
        <v>25</v>
      </c>
      <c r="D4" s="39" t="s">
        <v>26</v>
      </c>
      <c r="E4" s="80" t="s">
        <v>27</v>
      </c>
      <c r="F4" s="81"/>
      <c r="G4" s="40" t="s">
        <v>28</v>
      </c>
      <c r="H4" s="39" t="s">
        <v>29</v>
      </c>
    </row>
    <row r="5" spans="1:8" s="2" customFormat="1" ht="20.100000000000001" customHeight="1" x14ac:dyDescent="0.25">
      <c r="A5" s="32" t="s">
        <v>247</v>
      </c>
      <c r="B5" s="33" t="s">
        <v>248</v>
      </c>
      <c r="C5" s="34" t="s">
        <v>249</v>
      </c>
      <c r="D5" s="35" t="s">
        <v>250</v>
      </c>
      <c r="E5" s="50" t="s">
        <v>104</v>
      </c>
      <c r="F5" s="51"/>
      <c r="G5" s="36">
        <v>5</v>
      </c>
      <c r="H5" s="37">
        <v>96000</v>
      </c>
    </row>
    <row r="6" spans="1:8" s="4" customFormat="1" ht="20.100000000000001" customHeight="1" x14ac:dyDescent="0.15">
      <c r="A6" s="82" t="s">
        <v>31</v>
      </c>
      <c r="B6" s="82"/>
      <c r="C6" s="94"/>
      <c r="D6" s="82"/>
      <c r="E6" s="12" t="s">
        <v>32</v>
      </c>
      <c r="F6" s="6">
        <v>1</v>
      </c>
      <c r="G6" s="82"/>
      <c r="H6" s="84">
        <f>SUM(H5:H5)</f>
        <v>96000</v>
      </c>
    </row>
    <row r="7" spans="1:8" s="4" customFormat="1" ht="20.100000000000001" customHeight="1" x14ac:dyDescent="0.15">
      <c r="A7" s="82"/>
      <c r="B7" s="82"/>
      <c r="C7" s="94"/>
      <c r="D7" s="82"/>
      <c r="E7" s="13" t="s">
        <v>33</v>
      </c>
      <c r="F7" s="14">
        <v>0</v>
      </c>
      <c r="G7" s="82"/>
      <c r="H7" s="85"/>
    </row>
    <row r="8" spans="1:8" s="2" customFormat="1" ht="20.100000000000001" customHeight="1" x14ac:dyDescent="0.25">
      <c r="A8" s="32"/>
      <c r="B8" s="33"/>
      <c r="C8" s="34"/>
      <c r="D8" s="35"/>
      <c r="E8" s="50"/>
      <c r="F8" s="51"/>
      <c r="G8" s="36"/>
      <c r="H8" s="37"/>
    </row>
    <row r="9" spans="1:8" s="4" customFormat="1" ht="20.100000000000001" customHeight="1" x14ac:dyDescent="0.15">
      <c r="A9" s="52" t="s">
        <v>34</v>
      </c>
      <c r="B9" s="52"/>
      <c r="C9" s="56"/>
      <c r="D9" s="52"/>
      <c r="E9" s="18" t="s">
        <v>32</v>
      </c>
      <c r="F9" s="6">
        <v>0</v>
      </c>
      <c r="G9" s="52"/>
      <c r="H9" s="54">
        <f>SUM(H8)</f>
        <v>0</v>
      </c>
    </row>
    <row r="10" spans="1:8" s="4" customFormat="1" ht="20.100000000000001" customHeight="1" x14ac:dyDescent="0.15">
      <c r="A10" s="53"/>
      <c r="B10" s="53"/>
      <c r="C10" s="57"/>
      <c r="D10" s="53"/>
      <c r="E10" s="19" t="s">
        <v>33</v>
      </c>
      <c r="F10" s="14">
        <v>0</v>
      </c>
      <c r="G10" s="53"/>
      <c r="H10" s="55"/>
    </row>
    <row r="11" spans="1:8" s="2" customFormat="1" ht="20.100000000000001" customHeight="1" x14ac:dyDescent="0.25">
      <c r="A11" s="32"/>
      <c r="B11" s="33"/>
      <c r="C11" s="34"/>
      <c r="D11" s="35"/>
      <c r="E11" s="50"/>
      <c r="F11" s="51"/>
      <c r="G11" s="36"/>
      <c r="H11" s="37"/>
    </row>
    <row r="12" spans="1:8" s="4" customFormat="1" ht="20.100000000000001" customHeight="1" x14ac:dyDescent="0.15">
      <c r="A12" s="52" t="s">
        <v>35</v>
      </c>
      <c r="B12" s="52"/>
      <c r="C12" s="56"/>
      <c r="D12" s="52"/>
      <c r="E12" s="18" t="s">
        <v>32</v>
      </c>
      <c r="F12" s="6">
        <v>0</v>
      </c>
      <c r="G12" s="52"/>
      <c r="H12" s="54">
        <f>SUM(H11)</f>
        <v>0</v>
      </c>
    </row>
    <row r="13" spans="1:8" s="4" customFormat="1" ht="20.100000000000001" customHeight="1" x14ac:dyDescent="0.15">
      <c r="A13" s="53"/>
      <c r="B13" s="53"/>
      <c r="C13" s="57"/>
      <c r="D13" s="53"/>
      <c r="E13" s="19" t="s">
        <v>33</v>
      </c>
      <c r="F13" s="14">
        <v>0</v>
      </c>
      <c r="G13" s="53"/>
      <c r="H13" s="55"/>
    </row>
    <row r="14" spans="1:8" s="2" customFormat="1" ht="20.100000000000001" customHeight="1" x14ac:dyDescent="0.25">
      <c r="A14" s="32"/>
      <c r="B14" s="33"/>
      <c r="C14" s="34"/>
      <c r="D14" s="35"/>
      <c r="E14" s="50"/>
      <c r="F14" s="51"/>
      <c r="G14" s="36"/>
      <c r="H14" s="37"/>
    </row>
    <row r="15" spans="1:8" s="4" customFormat="1" ht="20.100000000000001" customHeight="1" x14ac:dyDescent="0.15">
      <c r="A15" s="52" t="s">
        <v>40</v>
      </c>
      <c r="B15" s="52"/>
      <c r="C15" s="58"/>
      <c r="D15" s="52"/>
      <c r="E15" s="18" t="s">
        <v>1</v>
      </c>
      <c r="F15" s="6">
        <v>0</v>
      </c>
      <c r="G15" s="52"/>
      <c r="H15" s="54">
        <f>SUM(H14)</f>
        <v>0</v>
      </c>
    </row>
    <row r="16" spans="1:8" s="4" customFormat="1" ht="20.100000000000001" customHeight="1" x14ac:dyDescent="0.15">
      <c r="A16" s="53"/>
      <c r="B16" s="53"/>
      <c r="C16" s="59"/>
      <c r="D16" s="53"/>
      <c r="E16" s="19" t="s">
        <v>0</v>
      </c>
      <c r="F16" s="14">
        <v>0</v>
      </c>
      <c r="G16" s="53"/>
      <c r="H16" s="55"/>
    </row>
    <row r="17" spans="1:8" s="2" customFormat="1" ht="20.100000000000001" customHeight="1" x14ac:dyDescent="0.25">
      <c r="A17" s="32" t="s">
        <v>251</v>
      </c>
      <c r="B17" s="33" t="s">
        <v>252</v>
      </c>
      <c r="C17" s="34" t="s">
        <v>45</v>
      </c>
      <c r="D17" s="35" t="s">
        <v>253</v>
      </c>
      <c r="E17" s="50" t="s">
        <v>220</v>
      </c>
      <c r="F17" s="51"/>
      <c r="G17" s="36">
        <v>17</v>
      </c>
      <c r="H17" s="37">
        <v>238400</v>
      </c>
    </row>
    <row r="18" spans="1:8" s="4" customFormat="1" ht="20.100000000000001" customHeight="1" x14ac:dyDescent="0.15">
      <c r="A18" s="52" t="s">
        <v>41</v>
      </c>
      <c r="B18" s="52"/>
      <c r="C18" s="58"/>
      <c r="D18" s="52"/>
      <c r="E18" s="18" t="s">
        <v>1</v>
      </c>
      <c r="F18" s="6">
        <v>0</v>
      </c>
      <c r="G18" s="52"/>
      <c r="H18" s="54">
        <f>SUM(H17)</f>
        <v>238400</v>
      </c>
    </row>
    <row r="19" spans="1:8" s="4" customFormat="1" ht="20.100000000000001" customHeight="1" x14ac:dyDescent="0.15">
      <c r="A19" s="53"/>
      <c r="B19" s="53"/>
      <c r="C19" s="59"/>
      <c r="D19" s="53"/>
      <c r="E19" s="19" t="s">
        <v>0</v>
      </c>
      <c r="F19" s="14">
        <v>0</v>
      </c>
      <c r="G19" s="53"/>
      <c r="H19" s="55"/>
    </row>
    <row r="20" spans="1:8" s="2" customFormat="1" ht="20.100000000000001" customHeight="1" x14ac:dyDescent="0.25">
      <c r="A20" s="32"/>
      <c r="B20" s="33"/>
      <c r="C20" s="34"/>
      <c r="D20" s="35"/>
      <c r="E20" s="50"/>
      <c r="F20" s="51"/>
      <c r="G20" s="36"/>
      <c r="H20" s="37"/>
    </row>
    <row r="21" spans="1:8" s="4" customFormat="1" ht="20.100000000000001" customHeight="1" x14ac:dyDescent="0.15">
      <c r="A21" s="52" t="s">
        <v>47</v>
      </c>
      <c r="B21" s="52"/>
      <c r="C21" s="58"/>
      <c r="D21" s="52"/>
      <c r="E21" s="18" t="s">
        <v>1</v>
      </c>
      <c r="F21" s="6">
        <v>0</v>
      </c>
      <c r="G21" s="52"/>
      <c r="H21" s="54">
        <f>SUM(H20)</f>
        <v>0</v>
      </c>
    </row>
    <row r="22" spans="1:8" s="4" customFormat="1" ht="20.100000000000001" customHeight="1" x14ac:dyDescent="0.15">
      <c r="A22" s="53"/>
      <c r="B22" s="53"/>
      <c r="C22" s="59"/>
      <c r="D22" s="53"/>
      <c r="E22" s="19" t="s">
        <v>0</v>
      </c>
      <c r="F22" s="14">
        <v>0</v>
      </c>
      <c r="G22" s="53"/>
      <c r="H22" s="55"/>
    </row>
    <row r="23" spans="1:8" s="2" customFormat="1" ht="20.100000000000001" customHeight="1" x14ac:dyDescent="0.25">
      <c r="A23" s="32"/>
      <c r="B23" s="33"/>
      <c r="C23" s="34"/>
      <c r="D23" s="35"/>
      <c r="E23" s="50"/>
      <c r="F23" s="51"/>
      <c r="G23" s="36"/>
      <c r="H23" s="37"/>
    </row>
    <row r="24" spans="1:8" s="4" customFormat="1" ht="20.100000000000001" customHeight="1" x14ac:dyDescent="0.15">
      <c r="A24" s="52" t="s">
        <v>48</v>
      </c>
      <c r="B24" s="52"/>
      <c r="C24" s="58"/>
      <c r="D24" s="52"/>
      <c r="E24" s="18" t="s">
        <v>1</v>
      </c>
      <c r="F24" s="6">
        <v>0</v>
      </c>
      <c r="G24" s="52"/>
      <c r="H24" s="54">
        <f>SUM(H23)</f>
        <v>0</v>
      </c>
    </row>
    <row r="25" spans="1:8" s="4" customFormat="1" ht="20.100000000000001" customHeight="1" x14ac:dyDescent="0.15">
      <c r="A25" s="53"/>
      <c r="B25" s="53"/>
      <c r="C25" s="59"/>
      <c r="D25" s="53"/>
      <c r="E25" s="19" t="s">
        <v>0</v>
      </c>
      <c r="F25" s="14">
        <v>0</v>
      </c>
      <c r="G25" s="53"/>
      <c r="H25" s="55"/>
    </row>
    <row r="26" spans="1:8" s="2" customFormat="1" ht="20.100000000000001" customHeight="1" x14ac:dyDescent="0.25">
      <c r="A26" s="32"/>
      <c r="B26" s="33"/>
      <c r="C26" s="34"/>
      <c r="D26" s="35"/>
      <c r="E26" s="50"/>
      <c r="F26" s="51"/>
      <c r="G26" s="36"/>
      <c r="H26" s="37"/>
    </row>
    <row r="27" spans="1:8" s="4" customFormat="1" ht="20.100000000000001" customHeight="1" x14ac:dyDescent="0.15">
      <c r="A27" s="52" t="s">
        <v>49</v>
      </c>
      <c r="B27" s="52"/>
      <c r="C27" s="58"/>
      <c r="D27" s="52"/>
      <c r="E27" s="18" t="s">
        <v>1</v>
      </c>
      <c r="F27" s="6">
        <v>0</v>
      </c>
      <c r="G27" s="52"/>
      <c r="H27" s="54">
        <f>SUM(H26)</f>
        <v>0</v>
      </c>
    </row>
    <row r="28" spans="1:8" s="4" customFormat="1" ht="20.100000000000001" customHeight="1" x14ac:dyDescent="0.15">
      <c r="A28" s="53"/>
      <c r="B28" s="53"/>
      <c r="C28" s="59"/>
      <c r="D28" s="53"/>
      <c r="E28" s="19" t="s">
        <v>0</v>
      </c>
      <c r="F28" s="14">
        <v>0</v>
      </c>
      <c r="G28" s="53"/>
      <c r="H28" s="55"/>
    </row>
    <row r="29" spans="1:8" s="2" customFormat="1" ht="20.100000000000001" customHeight="1" x14ac:dyDescent="0.25">
      <c r="A29" s="32"/>
      <c r="B29" s="33"/>
      <c r="C29" s="34"/>
      <c r="D29" s="35"/>
      <c r="E29" s="50"/>
      <c r="F29" s="51"/>
      <c r="G29" s="36"/>
      <c r="H29" s="37"/>
    </row>
    <row r="30" spans="1:8" s="4" customFormat="1" ht="20.100000000000001" customHeight="1" x14ac:dyDescent="0.15">
      <c r="A30" s="52" t="s">
        <v>53</v>
      </c>
      <c r="B30" s="52"/>
      <c r="C30" s="58"/>
      <c r="D30" s="52"/>
      <c r="E30" s="18" t="s">
        <v>1</v>
      </c>
      <c r="F30" s="6">
        <v>0</v>
      </c>
      <c r="G30" s="52"/>
      <c r="H30" s="54">
        <f>SUM(H29)</f>
        <v>0</v>
      </c>
    </row>
    <row r="31" spans="1:8" s="4" customFormat="1" ht="20.100000000000001" customHeight="1" x14ac:dyDescent="0.15">
      <c r="A31" s="53"/>
      <c r="B31" s="53"/>
      <c r="C31" s="59"/>
      <c r="D31" s="53"/>
      <c r="E31" s="19" t="s">
        <v>0</v>
      </c>
      <c r="F31" s="14">
        <v>0</v>
      </c>
      <c r="G31" s="53"/>
      <c r="H31" s="55"/>
    </row>
    <row r="32" spans="1:8" s="2" customFormat="1" ht="20.100000000000001" customHeight="1" x14ac:dyDescent="0.25">
      <c r="A32" s="32"/>
      <c r="B32" s="33"/>
      <c r="C32" s="34"/>
      <c r="D32" s="35"/>
      <c r="E32" s="50"/>
      <c r="F32" s="51"/>
      <c r="G32" s="36"/>
      <c r="H32" s="37"/>
    </row>
    <row r="33" spans="1:8" s="4" customFormat="1" ht="20.100000000000001" customHeight="1" x14ac:dyDescent="0.15">
      <c r="A33" s="52" t="s">
        <v>55</v>
      </c>
      <c r="B33" s="52"/>
      <c r="C33" s="58"/>
      <c r="D33" s="52"/>
      <c r="E33" s="18" t="s">
        <v>1</v>
      </c>
      <c r="F33" s="6">
        <v>0</v>
      </c>
      <c r="G33" s="52"/>
      <c r="H33" s="54">
        <f>SUM(H32)</f>
        <v>0</v>
      </c>
    </row>
    <row r="34" spans="1:8" s="4" customFormat="1" ht="20.100000000000001" customHeight="1" x14ac:dyDescent="0.15">
      <c r="A34" s="53"/>
      <c r="B34" s="53"/>
      <c r="C34" s="59"/>
      <c r="D34" s="53"/>
      <c r="E34" s="19" t="s">
        <v>0</v>
      </c>
      <c r="F34" s="14">
        <v>0</v>
      </c>
      <c r="G34" s="53"/>
      <c r="H34" s="55"/>
    </row>
    <row r="35" spans="1:8" s="2" customFormat="1" ht="20.100000000000001" customHeight="1" x14ac:dyDescent="0.25">
      <c r="A35" s="32"/>
      <c r="B35" s="33"/>
      <c r="C35" s="34"/>
      <c r="D35" s="35"/>
      <c r="E35" s="50" t="s">
        <v>30</v>
      </c>
      <c r="F35" s="51"/>
      <c r="G35" s="36"/>
      <c r="H35" s="37"/>
    </row>
    <row r="36" spans="1:8" s="4" customFormat="1" ht="20.100000000000001" customHeight="1" x14ac:dyDescent="0.15">
      <c r="A36" s="52" t="s">
        <v>56</v>
      </c>
      <c r="B36" s="52"/>
      <c r="C36" s="56"/>
      <c r="D36" s="52"/>
      <c r="E36" s="18" t="s">
        <v>32</v>
      </c>
      <c r="F36" s="6">
        <v>0</v>
      </c>
      <c r="G36" s="52"/>
      <c r="H36" s="54">
        <f>SUM(H35)</f>
        <v>0</v>
      </c>
    </row>
    <row r="37" spans="1:8" s="4" customFormat="1" ht="20.100000000000001" customHeight="1" x14ac:dyDescent="0.15">
      <c r="A37" s="53"/>
      <c r="B37" s="53"/>
      <c r="C37" s="57"/>
      <c r="D37" s="53"/>
      <c r="E37" s="19" t="s">
        <v>33</v>
      </c>
      <c r="F37" s="14">
        <v>0</v>
      </c>
      <c r="G37" s="53"/>
      <c r="H37" s="55"/>
    </row>
    <row r="38" spans="1:8" s="2" customFormat="1" ht="20.100000000000001" customHeight="1" x14ac:dyDescent="0.25">
      <c r="A38" s="32" t="s">
        <v>254</v>
      </c>
      <c r="B38" s="33" t="s">
        <v>255</v>
      </c>
      <c r="C38" s="34" t="s">
        <v>45</v>
      </c>
      <c r="D38" s="35" t="s">
        <v>256</v>
      </c>
      <c r="E38" s="50" t="s">
        <v>257</v>
      </c>
      <c r="F38" s="51"/>
      <c r="G38" s="36">
        <v>15</v>
      </c>
      <c r="H38" s="37">
        <v>369400</v>
      </c>
    </row>
    <row r="39" spans="1:8" s="4" customFormat="1" ht="20.100000000000001" customHeight="1" x14ac:dyDescent="0.15">
      <c r="A39" s="52" t="s">
        <v>57</v>
      </c>
      <c r="B39" s="52"/>
      <c r="C39" s="56"/>
      <c r="D39" s="52"/>
      <c r="E39" s="18" t="s">
        <v>1</v>
      </c>
      <c r="F39" s="6">
        <v>2</v>
      </c>
      <c r="G39" s="52"/>
      <c r="H39" s="54">
        <f>SUM(H38)</f>
        <v>369400</v>
      </c>
    </row>
    <row r="40" spans="1:8" s="4" customFormat="1" ht="20.100000000000001" customHeight="1" x14ac:dyDescent="0.15">
      <c r="A40" s="53"/>
      <c r="B40" s="53"/>
      <c r="C40" s="57"/>
      <c r="D40" s="53"/>
      <c r="E40" s="19" t="s">
        <v>0</v>
      </c>
      <c r="F40" s="14">
        <v>0</v>
      </c>
      <c r="G40" s="53"/>
      <c r="H40" s="55"/>
    </row>
    <row r="41" spans="1:8" s="4" customFormat="1" ht="20.100000000000001" customHeight="1" x14ac:dyDescent="0.15">
      <c r="A41" s="71" t="s">
        <v>16</v>
      </c>
      <c r="B41" s="71"/>
      <c r="C41" s="73"/>
      <c r="D41" s="71"/>
      <c r="E41" s="8" t="s">
        <v>1</v>
      </c>
      <c r="F41" s="9">
        <f>SUM(F6,F9,F12,F15,F18,F21,F24,F27,F30,F33,F36,F39)</f>
        <v>3</v>
      </c>
      <c r="G41" s="75"/>
      <c r="H41" s="77">
        <f>SUM(H6,H9,H12,H15,H18,H21,H24,H27,H30,H33,H36,H39)</f>
        <v>703800</v>
      </c>
    </row>
    <row r="42" spans="1:8" ht="20.100000000000001" customHeight="1" x14ac:dyDescent="0.15">
      <c r="A42" s="72"/>
      <c r="B42" s="72"/>
      <c r="C42" s="74"/>
      <c r="D42" s="72"/>
      <c r="E42" s="10" t="s">
        <v>0</v>
      </c>
      <c r="F42" s="11">
        <f>SUM(F7,F10,F13,F16,F19,F22,F25,F28,F31,F34,F37,F40)</f>
        <v>0</v>
      </c>
      <c r="G42" s="76"/>
      <c r="H42" s="78"/>
    </row>
    <row r="43" spans="1:8" ht="15" customHeight="1" x14ac:dyDescent="0.15">
      <c r="C43" s="28"/>
    </row>
    <row r="44" spans="1:8" ht="15" customHeight="1" x14ac:dyDescent="0.15">
      <c r="C44" s="30"/>
    </row>
    <row r="45" spans="1:8" ht="15" customHeight="1" x14ac:dyDescent="0.15"/>
    <row r="46" spans="1:8" ht="15" customHeight="1" x14ac:dyDescent="0.15"/>
    <row r="47" spans="1:8" ht="15" customHeight="1" x14ac:dyDescent="0.15"/>
    <row r="48" spans="1:8" ht="15" customHeight="1" x14ac:dyDescent="0.15"/>
    <row r="49" ht="15" customHeight="1" x14ac:dyDescent="0.15"/>
    <row r="50" ht="15" customHeight="1" x14ac:dyDescent="0.15"/>
    <row r="51" ht="15" customHeight="1" x14ac:dyDescent="0.15"/>
    <row r="52" ht="15" customHeight="1" x14ac:dyDescent="0.15"/>
    <row r="53" ht="15" customHeight="1" x14ac:dyDescent="0.15"/>
    <row r="54" ht="15" customHeight="1" x14ac:dyDescent="0.15"/>
    <row r="55" ht="15" customHeight="1" x14ac:dyDescent="0.15"/>
    <row r="56" ht="15" customHeight="1" x14ac:dyDescent="0.15"/>
  </sheetData>
  <mergeCells count="92">
    <mergeCell ref="G36:G37"/>
    <mergeCell ref="H36:H37"/>
    <mergeCell ref="E35:F35"/>
    <mergeCell ref="A36:A37"/>
    <mergeCell ref="B36:B37"/>
    <mergeCell ref="C36:C37"/>
    <mergeCell ref="D36:D37"/>
    <mergeCell ref="G30:G31"/>
    <mergeCell ref="H30:H31"/>
    <mergeCell ref="E29:F29"/>
    <mergeCell ref="A30:A31"/>
    <mergeCell ref="B30:B31"/>
    <mergeCell ref="C30:C31"/>
    <mergeCell ref="D30:D31"/>
    <mergeCell ref="H27:H28"/>
    <mergeCell ref="A27:A28"/>
    <mergeCell ref="B27:B28"/>
    <mergeCell ref="C27:C28"/>
    <mergeCell ref="D27:D28"/>
    <mergeCell ref="G27:G28"/>
    <mergeCell ref="H18:H19"/>
    <mergeCell ref="A18:A19"/>
    <mergeCell ref="B18:B19"/>
    <mergeCell ref="C18:C19"/>
    <mergeCell ref="D18:D19"/>
    <mergeCell ref="G18:G19"/>
    <mergeCell ref="E8:F8"/>
    <mergeCell ref="A2:H2"/>
    <mergeCell ref="E4:F4"/>
    <mergeCell ref="E5:F5"/>
    <mergeCell ref="A6:A7"/>
    <mergeCell ref="B6:B7"/>
    <mergeCell ref="C6:C7"/>
    <mergeCell ref="D6:D7"/>
    <mergeCell ref="G6:G7"/>
    <mergeCell ref="H6:H7"/>
    <mergeCell ref="H9:H10"/>
    <mergeCell ref="A9:A10"/>
    <mergeCell ref="B9:B10"/>
    <mergeCell ref="C9:C10"/>
    <mergeCell ref="D9:D10"/>
    <mergeCell ref="G9:G10"/>
    <mergeCell ref="E17:F17"/>
    <mergeCell ref="E11:F11"/>
    <mergeCell ref="A12:A13"/>
    <mergeCell ref="B12:B13"/>
    <mergeCell ref="C12:C13"/>
    <mergeCell ref="D12:D13"/>
    <mergeCell ref="G12:G13"/>
    <mergeCell ref="H12:H13"/>
    <mergeCell ref="E14:F14"/>
    <mergeCell ref="A15:A16"/>
    <mergeCell ref="B15:B16"/>
    <mergeCell ref="C15:C16"/>
    <mergeCell ref="D15:D16"/>
    <mergeCell ref="G15:G16"/>
    <mergeCell ref="H15:H16"/>
    <mergeCell ref="E20:F20"/>
    <mergeCell ref="A21:A22"/>
    <mergeCell ref="B21:B22"/>
    <mergeCell ref="C21:C22"/>
    <mergeCell ref="D21:D22"/>
    <mergeCell ref="G21:G22"/>
    <mergeCell ref="H21:H22"/>
    <mergeCell ref="A41:A42"/>
    <mergeCell ref="B41:B42"/>
    <mergeCell ref="C41:C42"/>
    <mergeCell ref="D41:D42"/>
    <mergeCell ref="G41:G42"/>
    <mergeCell ref="H41:H42"/>
    <mergeCell ref="E23:F23"/>
    <mergeCell ref="A24:A25"/>
    <mergeCell ref="B24:B25"/>
    <mergeCell ref="C24:C25"/>
    <mergeCell ref="D24:D25"/>
    <mergeCell ref="G24:G25"/>
    <mergeCell ref="H24:H25"/>
    <mergeCell ref="E26:F26"/>
    <mergeCell ref="G33:G34"/>
    <mergeCell ref="H33:H34"/>
    <mergeCell ref="E32:F32"/>
    <mergeCell ref="A33:A34"/>
    <mergeCell ref="B33:B34"/>
    <mergeCell ref="C33:C34"/>
    <mergeCell ref="D33:D34"/>
    <mergeCell ref="G39:G40"/>
    <mergeCell ref="H39:H40"/>
    <mergeCell ref="E38:F38"/>
    <mergeCell ref="A39:A40"/>
    <mergeCell ref="B39:B40"/>
    <mergeCell ref="C39:C40"/>
    <mergeCell ref="D39:D40"/>
  </mergeCells>
  <phoneticPr fontId="5" type="noConversion"/>
  <printOptions horizontalCentered="1"/>
  <pageMargins left="0.23622047244094491" right="0.15748031496062992" top="0.39370078740157483" bottom="0.39370078740157483" header="0.51181102362204722" footer="0.51181102362204722"/>
  <pageSetup paperSize="9" scale="85" fitToWidth="0" fitToHeight="0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H127"/>
  <sheetViews>
    <sheetView view="pageBreakPreview" zoomScale="75" zoomScaleNormal="100" zoomScaleSheetLayoutView="75" workbookViewId="0">
      <selection activeCell="B3" sqref="B3"/>
    </sheetView>
  </sheetViews>
  <sheetFormatPr defaultColWidth="16.1640625" defaultRowHeight="12" x14ac:dyDescent="0.15"/>
  <cols>
    <col min="1" max="1" width="15.83203125" style="3" customWidth="1"/>
    <col min="2" max="2" width="61.1640625" style="3" customWidth="1"/>
    <col min="3" max="4" width="43.83203125" style="5" customWidth="1"/>
    <col min="5" max="6" width="6.83203125" style="3" customWidth="1"/>
    <col min="7" max="8" width="12.83203125" style="3" customWidth="1"/>
    <col min="9" max="16384" width="16.1640625" style="3"/>
  </cols>
  <sheetData>
    <row r="1" spans="1:8" s="1" customFormat="1" ht="13.5" customHeight="1" x14ac:dyDescent="0.2">
      <c r="C1" s="7"/>
      <c r="D1" s="5"/>
    </row>
    <row r="2" spans="1:8" s="1" customFormat="1" ht="21" customHeight="1" x14ac:dyDescent="0.2">
      <c r="A2" s="60" t="s">
        <v>18</v>
      </c>
      <c r="B2" s="60"/>
      <c r="C2" s="60"/>
      <c r="D2" s="60"/>
      <c r="E2" s="60"/>
      <c r="F2" s="60"/>
      <c r="G2" s="60"/>
      <c r="H2" s="60"/>
    </row>
    <row r="3" spans="1:8" s="1" customFormat="1" ht="19.5" customHeight="1" x14ac:dyDescent="0.2">
      <c r="C3" s="7"/>
      <c r="D3" s="7"/>
      <c r="H3" s="25" t="s">
        <v>58</v>
      </c>
    </row>
    <row r="4" spans="1:8" s="2" customFormat="1" ht="20.100000000000001" customHeight="1" x14ac:dyDescent="0.25">
      <c r="A4" s="38" t="s">
        <v>2</v>
      </c>
      <c r="B4" s="38" t="s">
        <v>3</v>
      </c>
      <c r="C4" s="39" t="s">
        <v>4</v>
      </c>
      <c r="D4" s="39" t="s">
        <v>13</v>
      </c>
      <c r="E4" s="80" t="s">
        <v>5</v>
      </c>
      <c r="F4" s="81"/>
      <c r="G4" s="40" t="s">
        <v>6</v>
      </c>
      <c r="H4" s="39" t="s">
        <v>7</v>
      </c>
    </row>
    <row r="5" spans="1:8" s="2" customFormat="1" ht="20.100000000000001" customHeight="1" x14ac:dyDescent="0.25">
      <c r="A5" s="32" t="s">
        <v>258</v>
      </c>
      <c r="B5" s="33" t="s">
        <v>259</v>
      </c>
      <c r="C5" s="34" t="s">
        <v>260</v>
      </c>
      <c r="D5" s="35" t="s">
        <v>261</v>
      </c>
      <c r="E5" s="50" t="s">
        <v>262</v>
      </c>
      <c r="F5" s="51"/>
      <c r="G5" s="36">
        <v>9</v>
      </c>
      <c r="H5" s="37">
        <v>67000</v>
      </c>
    </row>
    <row r="6" spans="1:8" s="2" customFormat="1" ht="20.100000000000001" customHeight="1" x14ac:dyDescent="0.25">
      <c r="A6" s="32" t="s">
        <v>263</v>
      </c>
      <c r="B6" s="33" t="s">
        <v>264</v>
      </c>
      <c r="C6" s="34" t="s">
        <v>265</v>
      </c>
      <c r="D6" s="35" t="s">
        <v>261</v>
      </c>
      <c r="E6" s="50" t="s">
        <v>266</v>
      </c>
      <c r="F6" s="51"/>
      <c r="G6" s="36">
        <v>2</v>
      </c>
      <c r="H6" s="37">
        <v>28500</v>
      </c>
    </row>
    <row r="7" spans="1:8" s="2" customFormat="1" ht="20.100000000000001" customHeight="1" x14ac:dyDescent="0.25">
      <c r="A7" s="32" t="s">
        <v>267</v>
      </c>
      <c r="B7" s="33" t="s">
        <v>268</v>
      </c>
      <c r="C7" s="34" t="s">
        <v>269</v>
      </c>
      <c r="D7" s="35" t="s">
        <v>270</v>
      </c>
      <c r="E7" s="50" t="s">
        <v>262</v>
      </c>
      <c r="F7" s="51"/>
      <c r="G7" s="36">
        <v>4</v>
      </c>
      <c r="H7" s="37">
        <v>53000</v>
      </c>
    </row>
    <row r="8" spans="1:8" s="2" customFormat="1" ht="20.100000000000001" customHeight="1" x14ac:dyDescent="0.25">
      <c r="A8" s="32" t="s">
        <v>271</v>
      </c>
      <c r="B8" s="33" t="s">
        <v>272</v>
      </c>
      <c r="C8" s="34" t="s">
        <v>273</v>
      </c>
      <c r="D8" s="35" t="s">
        <v>12</v>
      </c>
      <c r="E8" s="50" t="s">
        <v>30</v>
      </c>
      <c r="F8" s="51"/>
      <c r="G8" s="36">
        <v>4</v>
      </c>
      <c r="H8" s="37">
        <v>58000</v>
      </c>
    </row>
    <row r="9" spans="1:8" s="2" customFormat="1" ht="20.100000000000001" customHeight="1" x14ac:dyDescent="0.25">
      <c r="A9" s="32" t="s">
        <v>274</v>
      </c>
      <c r="B9" s="33" t="s">
        <v>275</v>
      </c>
      <c r="C9" s="34" t="s">
        <v>276</v>
      </c>
      <c r="D9" s="35" t="s">
        <v>261</v>
      </c>
      <c r="E9" s="50" t="s">
        <v>262</v>
      </c>
      <c r="F9" s="51"/>
      <c r="G9" s="36">
        <v>7</v>
      </c>
      <c r="H9" s="37">
        <v>68000</v>
      </c>
    </row>
    <row r="10" spans="1:8" s="4" customFormat="1" ht="20.100000000000001" customHeight="1" x14ac:dyDescent="0.15">
      <c r="A10" s="82" t="s">
        <v>8</v>
      </c>
      <c r="B10" s="82"/>
      <c r="C10" s="94"/>
      <c r="D10" s="82"/>
      <c r="E10" s="12" t="s">
        <v>1</v>
      </c>
      <c r="F10" s="6">
        <v>5</v>
      </c>
      <c r="G10" s="82"/>
      <c r="H10" s="84">
        <f>SUM(H5:H9)</f>
        <v>274500</v>
      </c>
    </row>
    <row r="11" spans="1:8" s="4" customFormat="1" ht="20.100000000000001" customHeight="1" x14ac:dyDescent="0.15">
      <c r="A11" s="82"/>
      <c r="B11" s="82"/>
      <c r="C11" s="94"/>
      <c r="D11" s="82"/>
      <c r="E11" s="13" t="s">
        <v>0</v>
      </c>
      <c r="F11" s="14">
        <v>0</v>
      </c>
      <c r="G11" s="82"/>
      <c r="H11" s="85"/>
    </row>
    <row r="12" spans="1:8" s="2" customFormat="1" ht="20.100000000000001" customHeight="1" x14ac:dyDescent="0.25">
      <c r="A12" s="32"/>
      <c r="B12" s="33"/>
      <c r="C12" s="34"/>
      <c r="D12" s="35"/>
      <c r="E12" s="50"/>
      <c r="F12" s="51"/>
      <c r="G12" s="36"/>
      <c r="H12" s="37"/>
    </row>
    <row r="13" spans="1:8" s="4" customFormat="1" ht="20.100000000000001" customHeight="1" x14ac:dyDescent="0.15">
      <c r="A13" s="52" t="s">
        <v>10</v>
      </c>
      <c r="B13" s="52"/>
      <c r="C13" s="56"/>
      <c r="D13" s="52"/>
      <c r="E13" s="18" t="s">
        <v>1</v>
      </c>
      <c r="F13" s="6">
        <v>0</v>
      </c>
      <c r="G13" s="52"/>
      <c r="H13" s="54">
        <f>SUM(H12)</f>
        <v>0</v>
      </c>
    </row>
    <row r="14" spans="1:8" s="4" customFormat="1" ht="20.100000000000001" customHeight="1" x14ac:dyDescent="0.15">
      <c r="A14" s="53"/>
      <c r="B14" s="53"/>
      <c r="C14" s="57"/>
      <c r="D14" s="53"/>
      <c r="E14" s="19" t="s">
        <v>0</v>
      </c>
      <c r="F14" s="14">
        <v>0</v>
      </c>
      <c r="G14" s="53"/>
      <c r="H14" s="55"/>
    </row>
    <row r="15" spans="1:8" s="2" customFormat="1" ht="20.100000000000001" customHeight="1" x14ac:dyDescent="0.25">
      <c r="A15" s="32" t="s">
        <v>277</v>
      </c>
      <c r="B15" s="33" t="s">
        <v>278</v>
      </c>
      <c r="C15" s="34" t="s">
        <v>19</v>
      </c>
      <c r="D15" s="35" t="s">
        <v>261</v>
      </c>
      <c r="E15" s="50" t="s">
        <v>30</v>
      </c>
      <c r="F15" s="51"/>
      <c r="G15" s="36"/>
      <c r="H15" s="37">
        <v>31500</v>
      </c>
    </row>
    <row r="16" spans="1:8" s="4" customFormat="1" ht="20.100000000000001" customHeight="1" x14ac:dyDescent="0.15">
      <c r="A16" s="52" t="s">
        <v>15</v>
      </c>
      <c r="B16" s="52"/>
      <c r="C16" s="56"/>
      <c r="D16" s="52"/>
      <c r="E16" s="18" t="s">
        <v>1</v>
      </c>
      <c r="F16" s="6">
        <v>1</v>
      </c>
      <c r="G16" s="52"/>
      <c r="H16" s="54">
        <f>SUM(H15)</f>
        <v>31500</v>
      </c>
    </row>
    <row r="17" spans="1:8" s="4" customFormat="1" ht="20.100000000000001" customHeight="1" x14ac:dyDescent="0.15">
      <c r="A17" s="53"/>
      <c r="B17" s="53"/>
      <c r="C17" s="57"/>
      <c r="D17" s="53"/>
      <c r="E17" s="19" t="s">
        <v>0</v>
      </c>
      <c r="F17" s="14">
        <v>0</v>
      </c>
      <c r="G17" s="53"/>
      <c r="H17" s="55"/>
    </row>
    <row r="18" spans="1:8" s="2" customFormat="1" ht="20.100000000000001" customHeight="1" x14ac:dyDescent="0.25">
      <c r="A18" s="32"/>
      <c r="B18" s="33"/>
      <c r="C18" s="34"/>
      <c r="D18" s="35"/>
      <c r="E18" s="50"/>
      <c r="F18" s="51"/>
      <c r="G18" s="36"/>
      <c r="H18" s="37"/>
    </row>
    <row r="19" spans="1:8" s="4" customFormat="1" ht="20.100000000000001" customHeight="1" x14ac:dyDescent="0.15">
      <c r="A19" s="52" t="s">
        <v>40</v>
      </c>
      <c r="B19" s="52"/>
      <c r="C19" s="58"/>
      <c r="D19" s="52"/>
      <c r="E19" s="18" t="s">
        <v>1</v>
      </c>
      <c r="F19" s="6">
        <v>0</v>
      </c>
      <c r="G19" s="52"/>
      <c r="H19" s="54">
        <f>SUM(H18)</f>
        <v>0</v>
      </c>
    </row>
    <row r="20" spans="1:8" s="4" customFormat="1" ht="20.100000000000001" customHeight="1" x14ac:dyDescent="0.15">
      <c r="A20" s="53"/>
      <c r="B20" s="53"/>
      <c r="C20" s="59"/>
      <c r="D20" s="53"/>
      <c r="E20" s="19" t="s">
        <v>0</v>
      </c>
      <c r="F20" s="14">
        <v>0</v>
      </c>
      <c r="G20" s="53"/>
      <c r="H20" s="55"/>
    </row>
    <row r="21" spans="1:8" s="2" customFormat="1" ht="20.100000000000001" customHeight="1" x14ac:dyDescent="0.25">
      <c r="A21" s="32" t="s">
        <v>279</v>
      </c>
      <c r="B21" s="33" t="s">
        <v>280</v>
      </c>
      <c r="C21" s="34" t="s">
        <v>281</v>
      </c>
      <c r="D21" s="35" t="s">
        <v>12</v>
      </c>
      <c r="E21" s="50" t="s">
        <v>30</v>
      </c>
      <c r="F21" s="51"/>
      <c r="G21" s="36">
        <v>3</v>
      </c>
      <c r="H21" s="37">
        <v>24000</v>
      </c>
    </row>
    <row r="22" spans="1:8" s="2" customFormat="1" ht="20.100000000000001" customHeight="1" x14ac:dyDescent="0.25">
      <c r="A22" s="32" t="s">
        <v>282</v>
      </c>
      <c r="B22" s="33" t="s">
        <v>283</v>
      </c>
      <c r="C22" s="34" t="s">
        <v>43</v>
      </c>
      <c r="D22" s="35" t="s">
        <v>12</v>
      </c>
      <c r="E22" s="50" t="s">
        <v>284</v>
      </c>
      <c r="F22" s="51"/>
      <c r="G22" s="36">
        <v>11</v>
      </c>
      <c r="H22" s="37">
        <v>47000</v>
      </c>
    </row>
    <row r="23" spans="1:8" s="2" customFormat="1" ht="20.100000000000001" customHeight="1" x14ac:dyDescent="0.25">
      <c r="A23" s="32" t="s">
        <v>285</v>
      </c>
      <c r="B23" s="33" t="s">
        <v>286</v>
      </c>
      <c r="C23" s="34" t="s">
        <v>19</v>
      </c>
      <c r="D23" s="35" t="s">
        <v>12</v>
      </c>
      <c r="E23" s="50" t="s">
        <v>262</v>
      </c>
      <c r="F23" s="51"/>
      <c r="G23" s="36">
        <v>6</v>
      </c>
      <c r="H23" s="37">
        <v>35000</v>
      </c>
    </row>
    <row r="24" spans="1:8" s="4" customFormat="1" ht="20.100000000000001" customHeight="1" x14ac:dyDescent="0.15">
      <c r="A24" s="52" t="s">
        <v>41</v>
      </c>
      <c r="B24" s="52"/>
      <c r="C24" s="58"/>
      <c r="D24" s="52"/>
      <c r="E24" s="18" t="s">
        <v>1</v>
      </c>
      <c r="F24" s="6">
        <v>3</v>
      </c>
      <c r="G24" s="52"/>
      <c r="H24" s="54">
        <f>SUM(H21:H23)</f>
        <v>106000</v>
      </c>
    </row>
    <row r="25" spans="1:8" s="4" customFormat="1" ht="20.100000000000001" customHeight="1" x14ac:dyDescent="0.15">
      <c r="A25" s="53"/>
      <c r="B25" s="53"/>
      <c r="C25" s="59"/>
      <c r="D25" s="53"/>
      <c r="E25" s="19" t="s">
        <v>0</v>
      </c>
      <c r="F25" s="14">
        <v>0</v>
      </c>
      <c r="G25" s="53"/>
      <c r="H25" s="55"/>
    </row>
    <row r="26" spans="1:8" s="2" customFormat="1" ht="20.100000000000001" customHeight="1" x14ac:dyDescent="0.25">
      <c r="A26" s="32"/>
      <c r="B26" s="33"/>
      <c r="C26" s="34"/>
      <c r="D26" s="35"/>
      <c r="E26" s="50"/>
      <c r="F26" s="51"/>
      <c r="G26" s="36"/>
      <c r="H26" s="37"/>
    </row>
    <row r="27" spans="1:8" s="4" customFormat="1" ht="20.100000000000001" customHeight="1" x14ac:dyDescent="0.15">
      <c r="A27" s="52" t="s">
        <v>47</v>
      </c>
      <c r="B27" s="52"/>
      <c r="C27" s="58"/>
      <c r="D27" s="52"/>
      <c r="E27" s="18" t="s">
        <v>1</v>
      </c>
      <c r="F27" s="6">
        <v>0</v>
      </c>
      <c r="G27" s="52"/>
      <c r="H27" s="54">
        <f>SUM(H26)</f>
        <v>0</v>
      </c>
    </row>
    <row r="28" spans="1:8" s="4" customFormat="1" ht="20.100000000000001" customHeight="1" x14ac:dyDescent="0.15">
      <c r="A28" s="53"/>
      <c r="B28" s="53"/>
      <c r="C28" s="59"/>
      <c r="D28" s="53"/>
      <c r="E28" s="19" t="s">
        <v>0</v>
      </c>
      <c r="F28" s="14">
        <v>0</v>
      </c>
      <c r="G28" s="53"/>
      <c r="H28" s="55"/>
    </row>
    <row r="29" spans="1:8" s="2" customFormat="1" ht="20.100000000000001" customHeight="1" x14ac:dyDescent="0.25">
      <c r="A29" s="32" t="s">
        <v>287</v>
      </c>
      <c r="B29" s="33" t="s">
        <v>288</v>
      </c>
      <c r="C29" s="34" t="s">
        <v>289</v>
      </c>
      <c r="D29" s="35" t="s">
        <v>12</v>
      </c>
      <c r="E29" s="50" t="s">
        <v>290</v>
      </c>
      <c r="F29" s="51"/>
      <c r="G29" s="36">
        <v>7</v>
      </c>
      <c r="H29" s="37">
        <v>32000</v>
      </c>
    </row>
    <row r="30" spans="1:8" s="2" customFormat="1" ht="20.100000000000001" customHeight="1" x14ac:dyDescent="0.25">
      <c r="A30" s="32" t="s">
        <v>291</v>
      </c>
      <c r="B30" s="33" t="s">
        <v>292</v>
      </c>
      <c r="C30" s="34" t="s">
        <v>293</v>
      </c>
      <c r="D30" s="35" t="s">
        <v>12</v>
      </c>
      <c r="E30" s="50" t="s">
        <v>30</v>
      </c>
      <c r="F30" s="51"/>
      <c r="G30" s="36">
        <v>6</v>
      </c>
      <c r="H30" s="37">
        <v>93900</v>
      </c>
    </row>
    <row r="31" spans="1:8" s="4" customFormat="1" ht="20.100000000000001" customHeight="1" x14ac:dyDescent="0.15">
      <c r="A31" s="52" t="s">
        <v>48</v>
      </c>
      <c r="B31" s="52"/>
      <c r="C31" s="56"/>
      <c r="D31" s="52"/>
      <c r="E31" s="18" t="s">
        <v>32</v>
      </c>
      <c r="F31" s="6">
        <v>2</v>
      </c>
      <c r="G31" s="52"/>
      <c r="H31" s="54">
        <f>SUM(H29:H30)</f>
        <v>125900</v>
      </c>
    </row>
    <row r="32" spans="1:8" s="4" customFormat="1" ht="20.100000000000001" customHeight="1" x14ac:dyDescent="0.15">
      <c r="A32" s="53"/>
      <c r="B32" s="53"/>
      <c r="C32" s="57"/>
      <c r="D32" s="53"/>
      <c r="E32" s="19" t="s">
        <v>33</v>
      </c>
      <c r="F32" s="14">
        <v>0</v>
      </c>
      <c r="G32" s="53"/>
      <c r="H32" s="55"/>
    </row>
    <row r="33" spans="1:8" s="2" customFormat="1" ht="20.100000000000001" customHeight="1" x14ac:dyDescent="0.25">
      <c r="A33" s="32"/>
      <c r="B33" s="33"/>
      <c r="C33" s="34"/>
      <c r="D33" s="35"/>
      <c r="E33" s="50"/>
      <c r="F33" s="51"/>
      <c r="G33" s="36"/>
      <c r="H33" s="37"/>
    </row>
    <row r="34" spans="1:8" s="4" customFormat="1" ht="20.100000000000001" customHeight="1" x14ac:dyDescent="0.15">
      <c r="A34" s="52" t="s">
        <v>49</v>
      </c>
      <c r="B34" s="52"/>
      <c r="C34" s="58"/>
      <c r="D34" s="52"/>
      <c r="E34" s="18" t="s">
        <v>1</v>
      </c>
      <c r="F34" s="6">
        <v>0</v>
      </c>
      <c r="G34" s="52"/>
      <c r="H34" s="54">
        <f>SUM(H33)</f>
        <v>0</v>
      </c>
    </row>
    <row r="35" spans="1:8" s="4" customFormat="1" ht="20.100000000000001" customHeight="1" x14ac:dyDescent="0.15">
      <c r="A35" s="53"/>
      <c r="B35" s="53"/>
      <c r="C35" s="59"/>
      <c r="D35" s="53"/>
      <c r="E35" s="19" t="s">
        <v>0</v>
      </c>
      <c r="F35" s="14">
        <v>0</v>
      </c>
      <c r="G35" s="53"/>
      <c r="H35" s="55"/>
    </row>
    <row r="36" spans="1:8" s="2" customFormat="1" ht="20.100000000000001" customHeight="1" x14ac:dyDescent="0.25">
      <c r="A36" s="32" t="s">
        <v>294</v>
      </c>
      <c r="B36" s="33" t="s">
        <v>295</v>
      </c>
      <c r="C36" s="34" t="s">
        <v>51</v>
      </c>
      <c r="D36" s="35" t="s">
        <v>296</v>
      </c>
      <c r="E36" s="50" t="s">
        <v>297</v>
      </c>
      <c r="F36" s="51"/>
      <c r="G36" s="36">
        <v>4</v>
      </c>
      <c r="H36" s="37">
        <v>22600</v>
      </c>
    </row>
    <row r="37" spans="1:8" s="2" customFormat="1" ht="20.100000000000001" customHeight="1" x14ac:dyDescent="0.25">
      <c r="A37" s="32" t="s">
        <v>298</v>
      </c>
      <c r="B37" s="33" t="s">
        <v>299</v>
      </c>
      <c r="C37" s="34" t="s">
        <v>54</v>
      </c>
      <c r="D37" s="35" t="s">
        <v>12</v>
      </c>
      <c r="E37" s="50" t="s">
        <v>30</v>
      </c>
      <c r="F37" s="51"/>
      <c r="G37" s="36">
        <v>5</v>
      </c>
      <c r="H37" s="37">
        <v>87500</v>
      </c>
    </row>
    <row r="38" spans="1:8" s="4" customFormat="1" ht="20.100000000000001" customHeight="1" x14ac:dyDescent="0.15">
      <c r="A38" s="52" t="s">
        <v>52</v>
      </c>
      <c r="B38" s="52"/>
      <c r="C38" s="56"/>
      <c r="D38" s="52"/>
      <c r="E38" s="18" t="s">
        <v>32</v>
      </c>
      <c r="F38" s="6">
        <v>2</v>
      </c>
      <c r="G38" s="52"/>
      <c r="H38" s="54">
        <f>SUM(H36:H37)</f>
        <v>110100</v>
      </c>
    </row>
    <row r="39" spans="1:8" s="4" customFormat="1" ht="20.100000000000001" customHeight="1" x14ac:dyDescent="0.15">
      <c r="A39" s="53"/>
      <c r="B39" s="53"/>
      <c r="C39" s="57"/>
      <c r="D39" s="53"/>
      <c r="E39" s="19" t="s">
        <v>33</v>
      </c>
      <c r="F39" s="14">
        <v>0</v>
      </c>
      <c r="G39" s="53"/>
      <c r="H39" s="55"/>
    </row>
    <row r="40" spans="1:8" s="2" customFormat="1" ht="20.100000000000001" customHeight="1" x14ac:dyDescent="0.25">
      <c r="A40" s="32" t="s">
        <v>300</v>
      </c>
      <c r="B40" s="33" t="s">
        <v>301</v>
      </c>
      <c r="C40" s="34" t="s">
        <v>302</v>
      </c>
      <c r="D40" s="35" t="s">
        <v>12</v>
      </c>
      <c r="E40" s="50" t="s">
        <v>30</v>
      </c>
      <c r="F40" s="51"/>
      <c r="G40" s="36">
        <v>4</v>
      </c>
      <c r="H40" s="37">
        <v>51800</v>
      </c>
    </row>
    <row r="41" spans="1:8" s="2" customFormat="1" ht="20.100000000000001" customHeight="1" x14ac:dyDescent="0.25">
      <c r="A41" s="32" t="s">
        <v>303</v>
      </c>
      <c r="B41" s="33" t="s">
        <v>304</v>
      </c>
      <c r="C41" s="34" t="s">
        <v>305</v>
      </c>
      <c r="D41" s="35" t="s">
        <v>296</v>
      </c>
      <c r="E41" s="50" t="s">
        <v>30</v>
      </c>
      <c r="F41" s="51"/>
      <c r="G41" s="36">
        <v>4</v>
      </c>
      <c r="H41" s="37">
        <v>42000</v>
      </c>
    </row>
    <row r="42" spans="1:8" s="4" customFormat="1" ht="20.100000000000001" customHeight="1" x14ac:dyDescent="0.15">
      <c r="A42" s="52" t="s">
        <v>55</v>
      </c>
      <c r="B42" s="52"/>
      <c r="C42" s="56"/>
      <c r="D42" s="52"/>
      <c r="E42" s="18" t="s">
        <v>32</v>
      </c>
      <c r="F42" s="6">
        <v>2</v>
      </c>
      <c r="G42" s="52"/>
      <c r="H42" s="54">
        <f>SUM(H40:H41)</f>
        <v>93800</v>
      </c>
    </row>
    <row r="43" spans="1:8" s="4" customFormat="1" ht="20.100000000000001" customHeight="1" x14ac:dyDescent="0.15">
      <c r="A43" s="53"/>
      <c r="B43" s="53"/>
      <c r="C43" s="57"/>
      <c r="D43" s="53"/>
      <c r="E43" s="19" t="s">
        <v>33</v>
      </c>
      <c r="F43" s="14">
        <v>0</v>
      </c>
      <c r="G43" s="53"/>
      <c r="H43" s="55"/>
    </row>
    <row r="44" spans="1:8" s="2" customFormat="1" ht="20.100000000000001" customHeight="1" x14ac:dyDescent="0.25">
      <c r="A44" s="32" t="s">
        <v>306</v>
      </c>
      <c r="B44" s="33" t="s">
        <v>307</v>
      </c>
      <c r="C44" s="34" t="s">
        <v>308</v>
      </c>
      <c r="D44" s="35" t="s">
        <v>12</v>
      </c>
      <c r="E44" s="50" t="s">
        <v>30</v>
      </c>
      <c r="F44" s="51"/>
      <c r="G44" s="36">
        <v>3</v>
      </c>
      <c r="H44" s="37">
        <v>12000</v>
      </c>
    </row>
    <row r="45" spans="1:8" s="2" customFormat="1" ht="20.100000000000001" customHeight="1" x14ac:dyDescent="0.25">
      <c r="A45" s="32" t="s">
        <v>309</v>
      </c>
      <c r="B45" s="33" t="s">
        <v>310</v>
      </c>
      <c r="C45" s="34" t="s">
        <v>311</v>
      </c>
      <c r="D45" s="35" t="s">
        <v>312</v>
      </c>
      <c r="E45" s="50" t="s">
        <v>313</v>
      </c>
      <c r="F45" s="51"/>
      <c r="G45" s="36">
        <v>5</v>
      </c>
      <c r="H45" s="37">
        <v>67000</v>
      </c>
    </row>
    <row r="46" spans="1:8" s="2" customFormat="1" ht="20.100000000000001" customHeight="1" x14ac:dyDescent="0.25">
      <c r="A46" s="32" t="s">
        <v>137</v>
      </c>
      <c r="B46" s="33" t="s">
        <v>314</v>
      </c>
      <c r="C46" s="34" t="s">
        <v>315</v>
      </c>
      <c r="D46" s="35" t="s">
        <v>316</v>
      </c>
      <c r="E46" s="50" t="s">
        <v>213</v>
      </c>
      <c r="F46" s="51"/>
      <c r="G46" s="36">
        <v>7</v>
      </c>
      <c r="H46" s="37">
        <v>70000</v>
      </c>
    </row>
    <row r="47" spans="1:8" s="4" customFormat="1" ht="20.100000000000001" customHeight="1" x14ac:dyDescent="0.15">
      <c r="A47" s="52" t="s">
        <v>56</v>
      </c>
      <c r="B47" s="52"/>
      <c r="C47" s="56"/>
      <c r="D47" s="52"/>
      <c r="E47" s="18" t="s">
        <v>32</v>
      </c>
      <c r="F47" s="6">
        <v>3</v>
      </c>
      <c r="G47" s="52"/>
      <c r="H47" s="54">
        <f>SUM(H44:H46)</f>
        <v>149000</v>
      </c>
    </row>
    <row r="48" spans="1:8" s="4" customFormat="1" ht="20.100000000000001" customHeight="1" x14ac:dyDescent="0.15">
      <c r="A48" s="53"/>
      <c r="B48" s="53"/>
      <c r="C48" s="57"/>
      <c r="D48" s="53"/>
      <c r="E48" s="19" t="s">
        <v>33</v>
      </c>
      <c r="F48" s="14">
        <v>0</v>
      </c>
      <c r="G48" s="53"/>
      <c r="H48" s="55"/>
    </row>
    <row r="49" spans="1:8" s="2" customFormat="1" ht="20.100000000000001" customHeight="1" x14ac:dyDescent="0.25">
      <c r="A49" s="32" t="s">
        <v>317</v>
      </c>
      <c r="B49" s="33" t="s">
        <v>318</v>
      </c>
      <c r="C49" s="34" t="s">
        <v>319</v>
      </c>
      <c r="D49" s="35" t="s">
        <v>12</v>
      </c>
      <c r="E49" s="50" t="s">
        <v>30</v>
      </c>
      <c r="F49" s="51"/>
      <c r="G49" s="36">
        <v>5</v>
      </c>
      <c r="H49" s="37">
        <v>100000</v>
      </c>
    </row>
    <row r="50" spans="1:8" s="2" customFormat="1" ht="20.100000000000001" customHeight="1" x14ac:dyDescent="0.25">
      <c r="A50" s="32" t="s">
        <v>320</v>
      </c>
      <c r="B50" s="33" t="s">
        <v>321</v>
      </c>
      <c r="C50" s="34" t="s">
        <v>322</v>
      </c>
      <c r="D50" s="35" t="s">
        <v>12</v>
      </c>
      <c r="E50" s="50" t="s">
        <v>30</v>
      </c>
      <c r="F50" s="51"/>
      <c r="G50" s="36">
        <v>2</v>
      </c>
      <c r="H50" s="37">
        <v>40000</v>
      </c>
    </row>
    <row r="51" spans="1:8" s="2" customFormat="1" ht="20.100000000000001" customHeight="1" x14ac:dyDescent="0.25">
      <c r="A51" s="32" t="s">
        <v>323</v>
      </c>
      <c r="B51" s="33" t="s">
        <v>324</v>
      </c>
      <c r="C51" s="34" t="s">
        <v>325</v>
      </c>
      <c r="D51" s="35" t="s">
        <v>12</v>
      </c>
      <c r="E51" s="50" t="s">
        <v>326</v>
      </c>
      <c r="F51" s="51"/>
      <c r="G51" s="36">
        <v>4</v>
      </c>
      <c r="H51" s="37">
        <v>79000</v>
      </c>
    </row>
    <row r="52" spans="1:8" s="4" customFormat="1" ht="20.100000000000001" customHeight="1" x14ac:dyDescent="0.15">
      <c r="A52" s="52" t="s">
        <v>57</v>
      </c>
      <c r="B52" s="52"/>
      <c r="C52" s="56"/>
      <c r="D52" s="52"/>
      <c r="E52" s="18" t="s">
        <v>1</v>
      </c>
      <c r="F52" s="6">
        <v>3</v>
      </c>
      <c r="G52" s="52"/>
      <c r="H52" s="54">
        <f>SUM(H49:H51)</f>
        <v>219000</v>
      </c>
    </row>
    <row r="53" spans="1:8" s="4" customFormat="1" ht="20.100000000000001" customHeight="1" x14ac:dyDescent="0.15">
      <c r="A53" s="53"/>
      <c r="B53" s="53"/>
      <c r="C53" s="57"/>
      <c r="D53" s="53"/>
      <c r="E53" s="19" t="s">
        <v>0</v>
      </c>
      <c r="F53" s="14">
        <v>0</v>
      </c>
      <c r="G53" s="53"/>
      <c r="H53" s="55"/>
    </row>
    <row r="54" spans="1:8" s="4" customFormat="1" ht="20.100000000000001" customHeight="1" x14ac:dyDescent="0.15">
      <c r="A54" s="71" t="s">
        <v>16</v>
      </c>
      <c r="B54" s="71"/>
      <c r="C54" s="73"/>
      <c r="D54" s="71"/>
      <c r="E54" s="8" t="s">
        <v>1</v>
      </c>
      <c r="F54" s="9">
        <f>SUM(F10,F13,F16,F19,F24,F27,F31,F34,F38,F42,F47,F52)</f>
        <v>21</v>
      </c>
      <c r="G54" s="75"/>
      <c r="H54" s="77">
        <f>SUM(H10,H13,H16,H19,H24,H27,H31,H34,H38,H42,H47,H52)</f>
        <v>1109800</v>
      </c>
    </row>
    <row r="55" spans="1:8" ht="20.100000000000001" customHeight="1" x14ac:dyDescent="0.15">
      <c r="A55" s="72"/>
      <c r="B55" s="72"/>
      <c r="C55" s="74"/>
      <c r="D55" s="72"/>
      <c r="E55" s="10" t="s">
        <v>0</v>
      </c>
      <c r="F55" s="11">
        <f>SUM(F11,F14,F17,F20,F25,F28,F32,F35,F39,F43,F48,F53)</f>
        <v>0</v>
      </c>
      <c r="G55" s="76"/>
      <c r="H55" s="78"/>
    </row>
    <row r="56" spans="1:8" ht="15" customHeight="1" x14ac:dyDescent="0.15">
      <c r="C56" s="28"/>
    </row>
    <row r="57" spans="1:8" ht="15" customHeight="1" x14ac:dyDescent="0.15">
      <c r="C57" s="30"/>
    </row>
    <row r="58" spans="1:8" ht="15" customHeight="1" x14ac:dyDescent="0.15">
      <c r="C58" s="30"/>
    </row>
    <row r="59" spans="1:8" ht="15" customHeight="1" x14ac:dyDescent="0.15"/>
    <row r="60" spans="1:8" ht="15" customHeight="1" x14ac:dyDescent="0.15"/>
    <row r="61" spans="1:8" ht="15" customHeight="1" x14ac:dyDescent="0.15"/>
    <row r="62" spans="1:8" ht="15" customHeight="1" x14ac:dyDescent="0.15"/>
    <row r="63" spans="1:8" ht="15" customHeight="1" x14ac:dyDescent="0.15"/>
    <row r="64" spans="1:8" ht="15" customHeight="1" x14ac:dyDescent="0.15"/>
    <row r="65" spans="3:3" ht="15" customHeight="1" x14ac:dyDescent="0.15"/>
    <row r="66" spans="3:3" ht="15" customHeight="1" x14ac:dyDescent="0.15"/>
    <row r="67" spans="3:3" ht="15" customHeight="1" x14ac:dyDescent="0.15"/>
    <row r="68" spans="3:3" ht="15" customHeight="1" x14ac:dyDescent="0.15"/>
    <row r="69" spans="3:3" ht="15" customHeight="1" x14ac:dyDescent="0.15"/>
    <row r="70" spans="3:3" ht="15" customHeight="1" x14ac:dyDescent="0.15"/>
    <row r="71" spans="3:3" ht="15" customHeight="1" x14ac:dyDescent="0.15">
      <c r="C71" s="17"/>
    </row>
    <row r="72" spans="3:3" ht="15" customHeight="1" x14ac:dyDescent="0.15"/>
    <row r="73" spans="3:3" ht="15" customHeight="1" x14ac:dyDescent="0.15"/>
    <row r="74" spans="3:3" ht="15" customHeight="1" x14ac:dyDescent="0.15"/>
    <row r="75" spans="3:3" ht="15" customHeight="1" x14ac:dyDescent="0.15"/>
    <row r="76" spans="3:3" ht="15" customHeight="1" x14ac:dyDescent="0.15"/>
    <row r="77" spans="3:3" ht="15" customHeight="1" x14ac:dyDescent="0.15"/>
    <row r="78" spans="3:3" ht="15" customHeight="1" x14ac:dyDescent="0.15"/>
    <row r="79" spans="3:3" ht="15" customHeight="1" x14ac:dyDescent="0.15"/>
    <row r="80" spans="3:3" ht="15" customHeight="1" x14ac:dyDescent="0.15"/>
    <row r="81" ht="15" customHeight="1" x14ac:dyDescent="0.15"/>
    <row r="82" ht="15" customHeight="1" x14ac:dyDescent="0.15"/>
    <row r="83" ht="15" customHeight="1" x14ac:dyDescent="0.15"/>
    <row r="84" ht="15" customHeight="1" x14ac:dyDescent="0.15"/>
    <row r="85" ht="15" customHeight="1" x14ac:dyDescent="0.15"/>
    <row r="86" ht="15" customHeight="1" x14ac:dyDescent="0.15"/>
    <row r="87" ht="15" customHeight="1" x14ac:dyDescent="0.15"/>
    <row r="88" ht="15" customHeight="1" x14ac:dyDescent="0.15"/>
    <row r="89" ht="15" customHeight="1" x14ac:dyDescent="0.15"/>
    <row r="90" ht="15" customHeight="1" x14ac:dyDescent="0.15"/>
    <row r="91" ht="15" customHeight="1" x14ac:dyDescent="0.15"/>
    <row r="92" ht="15" customHeight="1" x14ac:dyDescent="0.15"/>
    <row r="93" ht="15" customHeight="1" x14ac:dyDescent="0.15"/>
    <row r="94" ht="15" customHeight="1" x14ac:dyDescent="0.15"/>
    <row r="95" ht="15" customHeight="1" x14ac:dyDescent="0.15"/>
    <row r="96" ht="15" customHeight="1" x14ac:dyDescent="0.15"/>
    <row r="97" ht="15" customHeight="1" x14ac:dyDescent="0.15"/>
    <row r="98" ht="15" customHeight="1" x14ac:dyDescent="0.15"/>
    <row r="99" ht="15" customHeight="1" x14ac:dyDescent="0.15"/>
    <row r="100" ht="15" customHeight="1" x14ac:dyDescent="0.15"/>
    <row r="101" ht="15" customHeight="1" x14ac:dyDescent="0.15"/>
    <row r="102" ht="15" customHeight="1" x14ac:dyDescent="0.15"/>
    <row r="103" ht="15" customHeight="1" x14ac:dyDescent="0.15"/>
    <row r="104" ht="15" customHeight="1" x14ac:dyDescent="0.15"/>
    <row r="105" ht="15" customHeight="1" x14ac:dyDescent="0.15"/>
    <row r="106" ht="15" customHeight="1" x14ac:dyDescent="0.15"/>
    <row r="107" ht="15" customHeight="1" x14ac:dyDescent="0.15"/>
    <row r="108" ht="15" customHeight="1" x14ac:dyDescent="0.15"/>
    <row r="109" ht="15" customHeight="1" x14ac:dyDescent="0.15"/>
    <row r="110" ht="15" customHeight="1" x14ac:dyDescent="0.15"/>
    <row r="111" ht="15" customHeight="1" x14ac:dyDescent="0.15"/>
    <row r="112" ht="15" customHeight="1" x14ac:dyDescent="0.15"/>
    <row r="113" ht="15" customHeight="1" x14ac:dyDescent="0.15"/>
    <row r="114" ht="15" customHeight="1" x14ac:dyDescent="0.15"/>
    <row r="115" ht="15" customHeight="1" x14ac:dyDescent="0.15"/>
    <row r="116" ht="15" customHeight="1" x14ac:dyDescent="0.15"/>
    <row r="117" ht="15" customHeight="1" x14ac:dyDescent="0.15"/>
    <row r="118" ht="15" customHeight="1" x14ac:dyDescent="0.15"/>
    <row r="119" ht="15" customHeight="1" x14ac:dyDescent="0.15"/>
    <row r="120" ht="15" customHeight="1" x14ac:dyDescent="0.15"/>
    <row r="121" ht="15" customHeight="1" x14ac:dyDescent="0.15"/>
    <row r="122" ht="15" customHeight="1" x14ac:dyDescent="0.15"/>
    <row r="123" ht="15" customHeight="1" x14ac:dyDescent="0.15"/>
    <row r="124" ht="15" customHeight="1" x14ac:dyDescent="0.15"/>
    <row r="125" ht="15" customHeight="1" x14ac:dyDescent="0.15"/>
    <row r="126" ht="15" customHeight="1" x14ac:dyDescent="0.15"/>
    <row r="127" ht="15" customHeight="1" x14ac:dyDescent="0.15"/>
  </sheetData>
  <mergeCells count="105">
    <mergeCell ref="A38:A39"/>
    <mergeCell ref="B38:B39"/>
    <mergeCell ref="C38:C39"/>
    <mergeCell ref="D38:D39"/>
    <mergeCell ref="H34:H35"/>
    <mergeCell ref="G38:G39"/>
    <mergeCell ref="G42:G43"/>
    <mergeCell ref="G47:G48"/>
    <mergeCell ref="H38:H39"/>
    <mergeCell ref="E36:F36"/>
    <mergeCell ref="E37:F37"/>
    <mergeCell ref="H42:H43"/>
    <mergeCell ref="E40:F40"/>
    <mergeCell ref="E41:F41"/>
    <mergeCell ref="H47:H48"/>
    <mergeCell ref="E45:F45"/>
    <mergeCell ref="E46:F46"/>
    <mergeCell ref="E44:F44"/>
    <mergeCell ref="A47:A48"/>
    <mergeCell ref="B47:B48"/>
    <mergeCell ref="C47:C48"/>
    <mergeCell ref="D47:D48"/>
    <mergeCell ref="D34:D35"/>
    <mergeCell ref="G34:G35"/>
    <mergeCell ref="A16:A17"/>
    <mergeCell ref="B16:B17"/>
    <mergeCell ref="C16:C17"/>
    <mergeCell ref="D16:D17"/>
    <mergeCell ref="E6:F6"/>
    <mergeCell ref="E15:F15"/>
    <mergeCell ref="E18:F18"/>
    <mergeCell ref="H24:H25"/>
    <mergeCell ref="E21:F21"/>
    <mergeCell ref="E22:F22"/>
    <mergeCell ref="E23:F23"/>
    <mergeCell ref="G16:G17"/>
    <mergeCell ref="G19:G20"/>
    <mergeCell ref="G24:G25"/>
    <mergeCell ref="H16:H17"/>
    <mergeCell ref="H19:H20"/>
    <mergeCell ref="G13:G14"/>
    <mergeCell ref="H13:H14"/>
    <mergeCell ref="E12:F12"/>
    <mergeCell ref="A13:A14"/>
    <mergeCell ref="B13:B14"/>
    <mergeCell ref="C13:C14"/>
    <mergeCell ref="D13:D14"/>
    <mergeCell ref="A19:A20"/>
    <mergeCell ref="A2:H2"/>
    <mergeCell ref="E4:F4"/>
    <mergeCell ref="E5:F5"/>
    <mergeCell ref="A10:A11"/>
    <mergeCell ref="B10:B11"/>
    <mergeCell ref="C10:C11"/>
    <mergeCell ref="D10:D11"/>
    <mergeCell ref="G10:G11"/>
    <mergeCell ref="H10:H11"/>
    <mergeCell ref="E9:F9"/>
    <mergeCell ref="E8:F8"/>
    <mergeCell ref="E7:F7"/>
    <mergeCell ref="B19:B20"/>
    <mergeCell ref="C19:C20"/>
    <mergeCell ref="D19:D20"/>
    <mergeCell ref="E26:F26"/>
    <mergeCell ref="A24:A25"/>
    <mergeCell ref="B24:B25"/>
    <mergeCell ref="C24:C25"/>
    <mergeCell ref="D24:D25"/>
    <mergeCell ref="C31:C32"/>
    <mergeCell ref="D31:D32"/>
    <mergeCell ref="G31:G32"/>
    <mergeCell ref="H31:H32"/>
    <mergeCell ref="H27:H28"/>
    <mergeCell ref="A54:A55"/>
    <mergeCell ref="B54:B55"/>
    <mergeCell ref="C54:C55"/>
    <mergeCell ref="D54:D55"/>
    <mergeCell ref="G54:G55"/>
    <mergeCell ref="H54:H55"/>
    <mergeCell ref="A27:A28"/>
    <mergeCell ref="B27:B28"/>
    <mergeCell ref="C27:C28"/>
    <mergeCell ref="D27:D28"/>
    <mergeCell ref="G27:G28"/>
    <mergeCell ref="E29:F29"/>
    <mergeCell ref="E30:F30"/>
    <mergeCell ref="A31:A32"/>
    <mergeCell ref="B31:B32"/>
    <mergeCell ref="E33:F33"/>
    <mergeCell ref="A34:A35"/>
    <mergeCell ref="B34:B35"/>
    <mergeCell ref="C34:C35"/>
    <mergeCell ref="H52:H53"/>
    <mergeCell ref="E50:F50"/>
    <mergeCell ref="E51:F51"/>
    <mergeCell ref="A52:A53"/>
    <mergeCell ref="B52:B53"/>
    <mergeCell ref="C52:C53"/>
    <mergeCell ref="D52:D53"/>
    <mergeCell ref="G52:G53"/>
    <mergeCell ref="A42:A43"/>
    <mergeCell ref="B42:B43"/>
    <mergeCell ref="C42:C43"/>
    <mergeCell ref="D42:D43"/>
    <mergeCell ref="E49:F49"/>
  </mergeCells>
  <phoneticPr fontId="3" type="noConversion"/>
  <printOptions horizontalCentered="1"/>
  <pageMargins left="0.23622047244094491" right="0.15748031496062992" top="0.39370078740157483" bottom="0.39370078740157483" header="0.51181102362204722" footer="0.51181102362204722"/>
  <pageSetup paperSize="9" scale="85" fitToWidth="0" fitToHeight="0" orientation="landscape" r:id="rId1"/>
  <headerFooter alignWithMargins="0"/>
  <rowBreaks count="1" manualBreakCount="1">
    <brk id="30" max="7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H111"/>
  <sheetViews>
    <sheetView view="pageBreakPreview" zoomScale="75" zoomScaleNormal="100" zoomScaleSheetLayoutView="75" workbookViewId="0">
      <selection activeCell="B3" sqref="B3"/>
    </sheetView>
  </sheetViews>
  <sheetFormatPr defaultColWidth="16.1640625" defaultRowHeight="12" x14ac:dyDescent="0.15"/>
  <cols>
    <col min="1" max="1" width="15.83203125" style="3" customWidth="1"/>
    <col min="2" max="2" width="57.83203125" style="3" customWidth="1"/>
    <col min="3" max="4" width="43.83203125" style="5" customWidth="1"/>
    <col min="5" max="6" width="6.83203125" style="3" customWidth="1"/>
    <col min="7" max="8" width="12.83203125" style="3" customWidth="1"/>
    <col min="9" max="16384" width="16.1640625" style="3"/>
  </cols>
  <sheetData>
    <row r="1" spans="1:8" s="1" customFormat="1" ht="13.5" customHeight="1" x14ac:dyDescent="0.2">
      <c r="C1" s="7"/>
      <c r="D1" s="5"/>
    </row>
    <row r="2" spans="1:8" s="1" customFormat="1" ht="21" customHeight="1" x14ac:dyDescent="0.2">
      <c r="A2" s="60" t="s">
        <v>9</v>
      </c>
      <c r="B2" s="60"/>
      <c r="C2" s="60"/>
      <c r="D2" s="60"/>
      <c r="E2" s="60"/>
      <c r="F2" s="60"/>
      <c r="G2" s="60"/>
      <c r="H2" s="60"/>
    </row>
    <row r="3" spans="1:8" s="1" customFormat="1" ht="19.5" customHeight="1" x14ac:dyDescent="0.2">
      <c r="C3" s="7"/>
      <c r="D3" s="7"/>
      <c r="H3" s="25" t="s">
        <v>58</v>
      </c>
    </row>
    <row r="4" spans="1:8" s="2" customFormat="1" ht="20.100000000000001" customHeight="1" x14ac:dyDescent="0.25">
      <c r="A4" s="38" t="s">
        <v>2</v>
      </c>
      <c r="B4" s="38" t="s">
        <v>3</v>
      </c>
      <c r="C4" s="39" t="s">
        <v>4</v>
      </c>
      <c r="D4" s="39" t="s">
        <v>13</v>
      </c>
      <c r="E4" s="80" t="s">
        <v>5</v>
      </c>
      <c r="F4" s="81"/>
      <c r="G4" s="40" t="s">
        <v>6</v>
      </c>
      <c r="H4" s="39" t="s">
        <v>7</v>
      </c>
    </row>
    <row r="5" spans="1:8" s="2" customFormat="1" ht="20.100000000000001" customHeight="1" x14ac:dyDescent="0.25">
      <c r="A5" s="32" t="s">
        <v>327</v>
      </c>
      <c r="B5" s="33" t="s">
        <v>328</v>
      </c>
      <c r="C5" s="34" t="s">
        <v>329</v>
      </c>
      <c r="D5" s="35" t="s">
        <v>330</v>
      </c>
      <c r="E5" s="50" t="s">
        <v>331</v>
      </c>
      <c r="F5" s="51"/>
      <c r="G5" s="36">
        <v>4</v>
      </c>
      <c r="H5" s="37">
        <v>50800</v>
      </c>
    </row>
    <row r="6" spans="1:8" s="4" customFormat="1" ht="20.100000000000001" customHeight="1" x14ac:dyDescent="0.15">
      <c r="A6" s="82" t="s">
        <v>8</v>
      </c>
      <c r="B6" s="82"/>
      <c r="C6" s="94"/>
      <c r="D6" s="82"/>
      <c r="E6" s="12" t="s">
        <v>1</v>
      </c>
      <c r="F6" s="6">
        <v>1</v>
      </c>
      <c r="G6" s="82"/>
      <c r="H6" s="84">
        <f>SUM(H5:H5)</f>
        <v>50800</v>
      </c>
    </row>
    <row r="7" spans="1:8" s="4" customFormat="1" ht="20.100000000000001" customHeight="1" x14ac:dyDescent="0.15">
      <c r="A7" s="82"/>
      <c r="B7" s="82"/>
      <c r="C7" s="94"/>
      <c r="D7" s="82"/>
      <c r="E7" s="13" t="s">
        <v>0</v>
      </c>
      <c r="F7" s="14">
        <v>0</v>
      </c>
      <c r="G7" s="82"/>
      <c r="H7" s="85"/>
    </row>
    <row r="8" spans="1:8" s="2" customFormat="1" ht="20.100000000000001" customHeight="1" x14ac:dyDescent="0.25">
      <c r="A8" s="32"/>
      <c r="B8" s="33"/>
      <c r="C8" s="34"/>
      <c r="D8" s="35"/>
      <c r="E8" s="50"/>
      <c r="F8" s="51"/>
      <c r="G8" s="36"/>
      <c r="H8" s="37"/>
    </row>
    <row r="9" spans="1:8" s="4" customFormat="1" ht="20.100000000000001" customHeight="1" x14ac:dyDescent="0.15">
      <c r="A9" s="52" t="s">
        <v>10</v>
      </c>
      <c r="B9" s="52"/>
      <c r="C9" s="56"/>
      <c r="D9" s="52"/>
      <c r="E9" s="18" t="s">
        <v>1</v>
      </c>
      <c r="F9" s="6">
        <v>0</v>
      </c>
      <c r="G9" s="52"/>
      <c r="H9" s="54">
        <f>SUM(H8)</f>
        <v>0</v>
      </c>
    </row>
    <row r="10" spans="1:8" s="4" customFormat="1" ht="20.100000000000001" customHeight="1" x14ac:dyDescent="0.15">
      <c r="A10" s="53"/>
      <c r="B10" s="53"/>
      <c r="C10" s="57"/>
      <c r="D10" s="53"/>
      <c r="E10" s="19" t="s">
        <v>0</v>
      </c>
      <c r="F10" s="14">
        <v>0</v>
      </c>
      <c r="G10" s="53"/>
      <c r="H10" s="55"/>
    </row>
    <row r="11" spans="1:8" s="2" customFormat="1" ht="20.100000000000001" customHeight="1" x14ac:dyDescent="0.25">
      <c r="A11" s="32" t="s">
        <v>332</v>
      </c>
      <c r="B11" s="33" t="s">
        <v>39</v>
      </c>
      <c r="C11" s="34" t="s">
        <v>333</v>
      </c>
      <c r="D11" s="35" t="s">
        <v>334</v>
      </c>
      <c r="E11" s="50" t="s">
        <v>335</v>
      </c>
      <c r="F11" s="51"/>
      <c r="G11" s="36">
        <v>6</v>
      </c>
      <c r="H11" s="37">
        <v>11000</v>
      </c>
    </row>
    <row r="12" spans="1:8" s="4" customFormat="1" ht="20.100000000000001" customHeight="1" x14ac:dyDescent="0.15">
      <c r="A12" s="52" t="s">
        <v>15</v>
      </c>
      <c r="B12" s="52"/>
      <c r="C12" s="56"/>
      <c r="D12" s="52"/>
      <c r="E12" s="18" t="s">
        <v>1</v>
      </c>
      <c r="F12" s="6">
        <v>1</v>
      </c>
      <c r="G12" s="52"/>
      <c r="H12" s="54">
        <f>SUM(H11)</f>
        <v>11000</v>
      </c>
    </row>
    <row r="13" spans="1:8" s="4" customFormat="1" ht="20.100000000000001" customHeight="1" x14ac:dyDescent="0.15">
      <c r="A13" s="53"/>
      <c r="B13" s="53"/>
      <c r="C13" s="57"/>
      <c r="D13" s="53"/>
      <c r="E13" s="19" t="s">
        <v>0</v>
      </c>
      <c r="F13" s="14">
        <v>0</v>
      </c>
      <c r="G13" s="53"/>
      <c r="H13" s="55"/>
    </row>
    <row r="14" spans="1:8" s="2" customFormat="1" ht="20.100000000000001" customHeight="1" x14ac:dyDescent="0.25">
      <c r="A14" s="32"/>
      <c r="B14" s="33"/>
      <c r="C14" s="34"/>
      <c r="D14" s="35"/>
      <c r="E14" s="50"/>
      <c r="F14" s="51"/>
      <c r="G14" s="36"/>
      <c r="H14" s="37"/>
    </row>
    <row r="15" spans="1:8" s="4" customFormat="1" ht="20.100000000000001" customHeight="1" x14ac:dyDescent="0.15">
      <c r="A15" s="52" t="s">
        <v>40</v>
      </c>
      <c r="B15" s="52"/>
      <c r="C15" s="58"/>
      <c r="D15" s="52"/>
      <c r="E15" s="18" t="s">
        <v>1</v>
      </c>
      <c r="F15" s="6">
        <v>0</v>
      </c>
      <c r="G15" s="52"/>
      <c r="H15" s="54">
        <f>SUM(H14)</f>
        <v>0</v>
      </c>
    </row>
    <row r="16" spans="1:8" s="4" customFormat="1" ht="20.100000000000001" customHeight="1" x14ac:dyDescent="0.15">
      <c r="A16" s="53"/>
      <c r="B16" s="53"/>
      <c r="C16" s="59"/>
      <c r="D16" s="53"/>
      <c r="E16" s="19" t="s">
        <v>0</v>
      </c>
      <c r="F16" s="14">
        <v>0</v>
      </c>
      <c r="G16" s="53"/>
      <c r="H16" s="55"/>
    </row>
    <row r="17" spans="1:8" s="2" customFormat="1" ht="20.100000000000001" customHeight="1" x14ac:dyDescent="0.25">
      <c r="A17" s="32"/>
      <c r="B17" s="33"/>
      <c r="C17" s="34"/>
      <c r="D17" s="35"/>
      <c r="E17" s="50"/>
      <c r="F17" s="51"/>
      <c r="G17" s="36"/>
      <c r="H17" s="37"/>
    </row>
    <row r="18" spans="1:8" s="4" customFormat="1" ht="20.100000000000001" customHeight="1" x14ac:dyDescent="0.15">
      <c r="A18" s="52" t="s">
        <v>41</v>
      </c>
      <c r="B18" s="52"/>
      <c r="C18" s="58"/>
      <c r="D18" s="52"/>
      <c r="E18" s="18" t="s">
        <v>1</v>
      </c>
      <c r="F18" s="6">
        <v>0</v>
      </c>
      <c r="G18" s="52"/>
      <c r="H18" s="54">
        <f>SUM(H17)</f>
        <v>0</v>
      </c>
    </row>
    <row r="19" spans="1:8" s="4" customFormat="1" ht="20.100000000000001" customHeight="1" x14ac:dyDescent="0.15">
      <c r="A19" s="53"/>
      <c r="B19" s="53"/>
      <c r="C19" s="59"/>
      <c r="D19" s="53"/>
      <c r="E19" s="19" t="s">
        <v>0</v>
      </c>
      <c r="F19" s="14">
        <v>0</v>
      </c>
      <c r="G19" s="53"/>
      <c r="H19" s="55"/>
    </row>
    <row r="20" spans="1:8" s="2" customFormat="1" ht="20.100000000000001" customHeight="1" x14ac:dyDescent="0.25">
      <c r="A20" s="32"/>
      <c r="B20" s="33"/>
      <c r="C20" s="34"/>
      <c r="D20" s="35"/>
      <c r="E20" s="50"/>
      <c r="F20" s="51"/>
      <c r="G20" s="36"/>
      <c r="H20" s="37"/>
    </row>
    <row r="21" spans="1:8" s="4" customFormat="1" ht="20.100000000000001" customHeight="1" x14ac:dyDescent="0.15">
      <c r="A21" s="52" t="s">
        <v>47</v>
      </c>
      <c r="B21" s="52"/>
      <c r="C21" s="58"/>
      <c r="D21" s="52"/>
      <c r="E21" s="18" t="s">
        <v>1</v>
      </c>
      <c r="F21" s="6">
        <v>0</v>
      </c>
      <c r="G21" s="52"/>
      <c r="H21" s="54">
        <f>SUM(H20)</f>
        <v>0</v>
      </c>
    </row>
    <row r="22" spans="1:8" s="4" customFormat="1" ht="20.100000000000001" customHeight="1" x14ac:dyDescent="0.15">
      <c r="A22" s="53"/>
      <c r="B22" s="53"/>
      <c r="C22" s="59"/>
      <c r="D22" s="53"/>
      <c r="E22" s="19" t="s">
        <v>0</v>
      </c>
      <c r="F22" s="14">
        <v>0</v>
      </c>
      <c r="G22" s="53"/>
      <c r="H22" s="55"/>
    </row>
    <row r="23" spans="1:8" s="2" customFormat="1" ht="20.100000000000001" customHeight="1" x14ac:dyDescent="0.25">
      <c r="A23" s="32"/>
      <c r="B23" s="33"/>
      <c r="C23" s="34"/>
      <c r="D23" s="35"/>
      <c r="E23" s="50"/>
      <c r="F23" s="51"/>
      <c r="G23" s="36"/>
      <c r="H23" s="37"/>
    </row>
    <row r="24" spans="1:8" s="4" customFormat="1" ht="20.100000000000001" customHeight="1" x14ac:dyDescent="0.15">
      <c r="A24" s="52" t="s">
        <v>48</v>
      </c>
      <c r="B24" s="52"/>
      <c r="C24" s="58"/>
      <c r="D24" s="52"/>
      <c r="E24" s="18" t="s">
        <v>1</v>
      </c>
      <c r="F24" s="6">
        <v>0</v>
      </c>
      <c r="G24" s="52"/>
      <c r="H24" s="54">
        <f>SUM(H23)</f>
        <v>0</v>
      </c>
    </row>
    <row r="25" spans="1:8" s="4" customFormat="1" ht="20.100000000000001" customHeight="1" x14ac:dyDescent="0.15">
      <c r="A25" s="53"/>
      <c r="B25" s="53"/>
      <c r="C25" s="59"/>
      <c r="D25" s="53"/>
      <c r="E25" s="19" t="s">
        <v>0</v>
      </c>
      <c r="F25" s="14">
        <v>0</v>
      </c>
      <c r="G25" s="53"/>
      <c r="H25" s="55"/>
    </row>
    <row r="26" spans="1:8" s="2" customFormat="1" ht="20.100000000000001" customHeight="1" x14ac:dyDescent="0.25">
      <c r="A26" s="32"/>
      <c r="B26" s="33"/>
      <c r="C26" s="34"/>
      <c r="D26" s="35"/>
      <c r="E26" s="50"/>
      <c r="F26" s="51"/>
      <c r="G26" s="36"/>
      <c r="H26" s="37"/>
    </row>
    <row r="27" spans="1:8" s="4" customFormat="1" ht="20.100000000000001" customHeight="1" x14ac:dyDescent="0.15">
      <c r="A27" s="52" t="s">
        <v>49</v>
      </c>
      <c r="B27" s="52"/>
      <c r="C27" s="58"/>
      <c r="D27" s="52"/>
      <c r="E27" s="18" t="s">
        <v>1</v>
      </c>
      <c r="F27" s="6">
        <v>0</v>
      </c>
      <c r="G27" s="52"/>
      <c r="H27" s="54">
        <f>SUM(H26)</f>
        <v>0</v>
      </c>
    </row>
    <row r="28" spans="1:8" s="4" customFormat="1" ht="20.100000000000001" customHeight="1" x14ac:dyDescent="0.15">
      <c r="A28" s="53"/>
      <c r="B28" s="53"/>
      <c r="C28" s="59"/>
      <c r="D28" s="53"/>
      <c r="E28" s="19" t="s">
        <v>0</v>
      </c>
      <c r="F28" s="14">
        <v>0</v>
      </c>
      <c r="G28" s="53"/>
      <c r="H28" s="55"/>
    </row>
    <row r="29" spans="1:8" s="2" customFormat="1" ht="20.100000000000001" customHeight="1" x14ac:dyDescent="0.25">
      <c r="A29" s="32"/>
      <c r="B29" s="33"/>
      <c r="C29" s="34"/>
      <c r="D29" s="35"/>
      <c r="E29" s="50"/>
      <c r="F29" s="51"/>
      <c r="G29" s="36"/>
      <c r="H29" s="37"/>
    </row>
    <row r="30" spans="1:8" s="4" customFormat="1" ht="20.100000000000001" customHeight="1" x14ac:dyDescent="0.15">
      <c r="A30" s="52" t="s">
        <v>53</v>
      </c>
      <c r="B30" s="52"/>
      <c r="C30" s="58"/>
      <c r="D30" s="52"/>
      <c r="E30" s="18" t="s">
        <v>1</v>
      </c>
      <c r="F30" s="6">
        <v>0</v>
      </c>
      <c r="G30" s="52"/>
      <c r="H30" s="54">
        <f>SUM(H29)</f>
        <v>0</v>
      </c>
    </row>
    <row r="31" spans="1:8" s="4" customFormat="1" ht="20.100000000000001" customHeight="1" x14ac:dyDescent="0.15">
      <c r="A31" s="53"/>
      <c r="B31" s="53"/>
      <c r="C31" s="59"/>
      <c r="D31" s="53"/>
      <c r="E31" s="19" t="s">
        <v>0</v>
      </c>
      <c r="F31" s="14">
        <v>0</v>
      </c>
      <c r="G31" s="53"/>
      <c r="H31" s="55"/>
    </row>
    <row r="32" spans="1:8" s="2" customFormat="1" ht="20.100000000000001" customHeight="1" x14ac:dyDescent="0.25">
      <c r="A32" s="32"/>
      <c r="B32" s="33"/>
      <c r="C32" s="34"/>
      <c r="D32" s="35"/>
      <c r="E32" s="50"/>
      <c r="F32" s="51"/>
      <c r="G32" s="36"/>
      <c r="H32" s="37"/>
    </row>
    <row r="33" spans="1:8" s="4" customFormat="1" ht="20.100000000000001" customHeight="1" x14ac:dyDescent="0.15">
      <c r="A33" s="52" t="s">
        <v>55</v>
      </c>
      <c r="B33" s="52"/>
      <c r="C33" s="58"/>
      <c r="D33" s="52"/>
      <c r="E33" s="18" t="s">
        <v>1</v>
      </c>
      <c r="F33" s="6">
        <v>0</v>
      </c>
      <c r="G33" s="52"/>
      <c r="H33" s="54">
        <f>SUM(H32)</f>
        <v>0</v>
      </c>
    </row>
    <row r="34" spans="1:8" s="4" customFormat="1" ht="20.100000000000001" customHeight="1" x14ac:dyDescent="0.15">
      <c r="A34" s="53"/>
      <c r="B34" s="53"/>
      <c r="C34" s="59"/>
      <c r="D34" s="53"/>
      <c r="E34" s="19" t="s">
        <v>0</v>
      </c>
      <c r="F34" s="14">
        <v>0</v>
      </c>
      <c r="G34" s="53"/>
      <c r="H34" s="55"/>
    </row>
    <row r="35" spans="1:8" s="2" customFormat="1" ht="20.100000000000001" customHeight="1" x14ac:dyDescent="0.25">
      <c r="A35" s="32"/>
      <c r="B35" s="33"/>
      <c r="C35" s="34"/>
      <c r="D35" s="35"/>
      <c r="E35" s="50"/>
      <c r="F35" s="51"/>
      <c r="G35" s="36"/>
      <c r="H35" s="37"/>
    </row>
    <row r="36" spans="1:8" s="4" customFormat="1" ht="20.100000000000001" customHeight="1" x14ac:dyDescent="0.15">
      <c r="A36" s="52" t="s">
        <v>56</v>
      </c>
      <c r="B36" s="52"/>
      <c r="C36" s="56"/>
      <c r="D36" s="52"/>
      <c r="E36" s="18" t="s">
        <v>32</v>
      </c>
      <c r="F36" s="6">
        <v>0</v>
      </c>
      <c r="G36" s="52"/>
      <c r="H36" s="54">
        <f>SUM(H35)</f>
        <v>0</v>
      </c>
    </row>
    <row r="37" spans="1:8" s="4" customFormat="1" ht="20.100000000000001" customHeight="1" x14ac:dyDescent="0.15">
      <c r="A37" s="53"/>
      <c r="B37" s="53"/>
      <c r="C37" s="57"/>
      <c r="D37" s="53"/>
      <c r="E37" s="19" t="s">
        <v>33</v>
      </c>
      <c r="F37" s="14">
        <v>0</v>
      </c>
      <c r="G37" s="53"/>
      <c r="H37" s="55"/>
    </row>
    <row r="38" spans="1:8" s="2" customFormat="1" ht="20.100000000000001" customHeight="1" x14ac:dyDescent="0.25">
      <c r="A38" s="32"/>
      <c r="B38" s="33"/>
      <c r="C38" s="34"/>
      <c r="D38" s="35"/>
      <c r="E38" s="50"/>
      <c r="F38" s="51"/>
      <c r="G38" s="36"/>
      <c r="H38" s="37"/>
    </row>
    <row r="39" spans="1:8" s="4" customFormat="1" ht="20.100000000000001" customHeight="1" x14ac:dyDescent="0.15">
      <c r="A39" s="52" t="s">
        <v>57</v>
      </c>
      <c r="B39" s="52"/>
      <c r="C39" s="56"/>
      <c r="D39" s="52"/>
      <c r="E39" s="18" t="s">
        <v>1</v>
      </c>
      <c r="F39" s="6">
        <v>0</v>
      </c>
      <c r="G39" s="52"/>
      <c r="H39" s="54">
        <f>SUM(H37:H38)</f>
        <v>0</v>
      </c>
    </row>
    <row r="40" spans="1:8" s="4" customFormat="1" ht="20.100000000000001" customHeight="1" x14ac:dyDescent="0.15">
      <c r="A40" s="53"/>
      <c r="B40" s="53"/>
      <c r="C40" s="57"/>
      <c r="D40" s="53"/>
      <c r="E40" s="19" t="s">
        <v>0</v>
      </c>
      <c r="F40" s="14">
        <v>0</v>
      </c>
      <c r="G40" s="53"/>
      <c r="H40" s="55"/>
    </row>
    <row r="41" spans="1:8" s="4" customFormat="1" ht="20.100000000000001" customHeight="1" x14ac:dyDescent="0.15">
      <c r="A41" s="71" t="s">
        <v>16</v>
      </c>
      <c r="B41" s="71"/>
      <c r="C41" s="73"/>
      <c r="D41" s="71"/>
      <c r="E41" s="8" t="s">
        <v>1</v>
      </c>
      <c r="F41" s="9">
        <f>SUM(F6,F9,F12,F15,F18,F21,F24,F27,F30,F33,F36,F39)</f>
        <v>2</v>
      </c>
      <c r="G41" s="75"/>
      <c r="H41" s="77">
        <f>SUM(H6,H9,H12,H15,H18,H21,H24,H27,H30,H33,H36,H39)</f>
        <v>61800</v>
      </c>
    </row>
    <row r="42" spans="1:8" ht="20.100000000000001" customHeight="1" x14ac:dyDescent="0.15">
      <c r="A42" s="72"/>
      <c r="B42" s="72"/>
      <c r="C42" s="74"/>
      <c r="D42" s="72"/>
      <c r="E42" s="10" t="s">
        <v>0</v>
      </c>
      <c r="F42" s="11">
        <f>SUM(F7,F10,F13,F16,F19,F22,F25,F28,F31,F34,F37,F40)</f>
        <v>0</v>
      </c>
      <c r="G42" s="76"/>
      <c r="H42" s="78"/>
    </row>
    <row r="43" spans="1:8" ht="15" customHeight="1" x14ac:dyDescent="0.15">
      <c r="C43" s="28"/>
    </row>
    <row r="44" spans="1:8" ht="15" customHeight="1" x14ac:dyDescent="0.15"/>
    <row r="45" spans="1:8" ht="15" customHeight="1" x14ac:dyDescent="0.15"/>
    <row r="46" spans="1:8" ht="15" customHeight="1" x14ac:dyDescent="0.15"/>
    <row r="47" spans="1:8" ht="15" customHeight="1" x14ac:dyDescent="0.15"/>
    <row r="48" spans="1:8" ht="15" customHeight="1" x14ac:dyDescent="0.15"/>
    <row r="49" spans="3:3" ht="15" customHeight="1" x14ac:dyDescent="0.15"/>
    <row r="50" spans="3:3" ht="15" customHeight="1" x14ac:dyDescent="0.15"/>
    <row r="51" spans="3:3" ht="15" customHeight="1" x14ac:dyDescent="0.15"/>
    <row r="52" spans="3:3" ht="15" customHeight="1" x14ac:dyDescent="0.15"/>
    <row r="53" spans="3:3" ht="15" customHeight="1" x14ac:dyDescent="0.15"/>
    <row r="54" spans="3:3" ht="15" customHeight="1" x14ac:dyDescent="0.15"/>
    <row r="55" spans="3:3" ht="15" customHeight="1" x14ac:dyDescent="0.15">
      <c r="C55" s="17"/>
    </row>
    <row r="56" spans="3:3" ht="15" customHeight="1" x14ac:dyDescent="0.15"/>
    <row r="57" spans="3:3" ht="15" customHeight="1" x14ac:dyDescent="0.15"/>
    <row r="58" spans="3:3" ht="15" customHeight="1" x14ac:dyDescent="0.15"/>
    <row r="59" spans="3:3" ht="15" customHeight="1" x14ac:dyDescent="0.15"/>
    <row r="60" spans="3:3" ht="15" customHeight="1" x14ac:dyDescent="0.15"/>
    <row r="61" spans="3:3" ht="15" customHeight="1" x14ac:dyDescent="0.15"/>
    <row r="62" spans="3:3" ht="15" customHeight="1" x14ac:dyDescent="0.15"/>
    <row r="63" spans="3:3" ht="15" customHeight="1" x14ac:dyDescent="0.15"/>
    <row r="64" spans="3:3" ht="15" customHeight="1" x14ac:dyDescent="0.15"/>
    <row r="65" ht="15" customHeight="1" x14ac:dyDescent="0.15"/>
    <row r="66" ht="15" customHeight="1" x14ac:dyDescent="0.15"/>
    <row r="67" ht="15" customHeight="1" x14ac:dyDescent="0.15"/>
    <row r="68" ht="15" customHeight="1" x14ac:dyDescent="0.15"/>
    <row r="69" ht="15" customHeight="1" x14ac:dyDescent="0.15"/>
    <row r="70" ht="15" customHeight="1" x14ac:dyDescent="0.15"/>
    <row r="71" ht="15" customHeight="1" x14ac:dyDescent="0.15"/>
    <row r="72" ht="15" customHeight="1" x14ac:dyDescent="0.15"/>
    <row r="73" ht="15" customHeight="1" x14ac:dyDescent="0.15"/>
    <row r="74" ht="15" customHeight="1" x14ac:dyDescent="0.15"/>
    <row r="75" ht="15" customHeight="1" x14ac:dyDescent="0.15"/>
    <row r="76" ht="15" customHeight="1" x14ac:dyDescent="0.15"/>
    <row r="77" ht="15" customHeight="1" x14ac:dyDescent="0.15"/>
    <row r="78" ht="15" customHeight="1" x14ac:dyDescent="0.15"/>
    <row r="79" ht="15" customHeight="1" x14ac:dyDescent="0.15"/>
    <row r="80" ht="15" customHeight="1" x14ac:dyDescent="0.15"/>
    <row r="81" ht="15" customHeight="1" x14ac:dyDescent="0.15"/>
    <row r="82" ht="15" customHeight="1" x14ac:dyDescent="0.15"/>
    <row r="83" ht="15" customHeight="1" x14ac:dyDescent="0.15"/>
    <row r="84" ht="15" customHeight="1" x14ac:dyDescent="0.15"/>
    <row r="85" ht="15" customHeight="1" x14ac:dyDescent="0.15"/>
    <row r="86" ht="15" customHeight="1" x14ac:dyDescent="0.15"/>
    <row r="87" ht="15" customHeight="1" x14ac:dyDescent="0.15"/>
    <row r="88" ht="15" customHeight="1" x14ac:dyDescent="0.15"/>
    <row r="89" ht="15" customHeight="1" x14ac:dyDescent="0.15"/>
    <row r="90" ht="15" customHeight="1" x14ac:dyDescent="0.15"/>
    <row r="91" ht="15" customHeight="1" x14ac:dyDescent="0.15"/>
    <row r="92" ht="15" customHeight="1" x14ac:dyDescent="0.15"/>
    <row r="93" ht="15" customHeight="1" x14ac:dyDescent="0.15"/>
    <row r="94" ht="15" customHeight="1" x14ac:dyDescent="0.15"/>
    <row r="95" ht="15" customHeight="1" x14ac:dyDescent="0.15"/>
    <row r="96" ht="15" customHeight="1" x14ac:dyDescent="0.15"/>
    <row r="97" ht="15" customHeight="1" x14ac:dyDescent="0.15"/>
    <row r="98" ht="15" customHeight="1" x14ac:dyDescent="0.15"/>
    <row r="99" ht="15" customHeight="1" x14ac:dyDescent="0.15"/>
    <row r="100" ht="15" customHeight="1" x14ac:dyDescent="0.15"/>
    <row r="101" ht="15" customHeight="1" x14ac:dyDescent="0.15"/>
    <row r="102" ht="15" customHeight="1" x14ac:dyDescent="0.15"/>
    <row r="103" ht="15" customHeight="1" x14ac:dyDescent="0.15"/>
    <row r="104" ht="15" customHeight="1" x14ac:dyDescent="0.15"/>
    <row r="105" ht="15" customHeight="1" x14ac:dyDescent="0.15"/>
    <row r="106" ht="15" customHeight="1" x14ac:dyDescent="0.15"/>
    <row r="107" ht="15" customHeight="1" x14ac:dyDescent="0.15"/>
    <row r="108" ht="15" customHeight="1" x14ac:dyDescent="0.15"/>
    <row r="109" ht="15" customHeight="1" x14ac:dyDescent="0.15"/>
    <row r="110" ht="15" customHeight="1" x14ac:dyDescent="0.15"/>
    <row r="111" ht="15" customHeight="1" x14ac:dyDescent="0.15"/>
  </sheetData>
  <mergeCells count="92">
    <mergeCell ref="G36:G37"/>
    <mergeCell ref="H36:H37"/>
    <mergeCell ref="E35:F35"/>
    <mergeCell ref="A36:A37"/>
    <mergeCell ref="B36:B37"/>
    <mergeCell ref="C36:C37"/>
    <mergeCell ref="D36:D37"/>
    <mergeCell ref="G30:G31"/>
    <mergeCell ref="H30:H31"/>
    <mergeCell ref="E29:F29"/>
    <mergeCell ref="A30:A31"/>
    <mergeCell ref="B30:B31"/>
    <mergeCell ref="C30:C31"/>
    <mergeCell ref="D30:D31"/>
    <mergeCell ref="H27:H28"/>
    <mergeCell ref="A27:A28"/>
    <mergeCell ref="B27:B28"/>
    <mergeCell ref="C27:C28"/>
    <mergeCell ref="D27:D28"/>
    <mergeCell ref="G27:G28"/>
    <mergeCell ref="H18:H19"/>
    <mergeCell ref="A18:A19"/>
    <mergeCell ref="B18:B19"/>
    <mergeCell ref="C18:C19"/>
    <mergeCell ref="D18:D19"/>
    <mergeCell ref="G18:G19"/>
    <mergeCell ref="E8:F8"/>
    <mergeCell ref="A2:H2"/>
    <mergeCell ref="E4:F4"/>
    <mergeCell ref="E5:F5"/>
    <mergeCell ref="A6:A7"/>
    <mergeCell ref="B6:B7"/>
    <mergeCell ref="C6:C7"/>
    <mergeCell ref="D6:D7"/>
    <mergeCell ref="G6:G7"/>
    <mergeCell ref="H6:H7"/>
    <mergeCell ref="H9:H10"/>
    <mergeCell ref="A9:A10"/>
    <mergeCell ref="B9:B10"/>
    <mergeCell ref="C9:C10"/>
    <mergeCell ref="D9:D10"/>
    <mergeCell ref="G9:G10"/>
    <mergeCell ref="E17:F17"/>
    <mergeCell ref="E11:F11"/>
    <mergeCell ref="A12:A13"/>
    <mergeCell ref="B12:B13"/>
    <mergeCell ref="C12:C13"/>
    <mergeCell ref="D12:D13"/>
    <mergeCell ref="G12:G13"/>
    <mergeCell ref="H12:H13"/>
    <mergeCell ref="E14:F14"/>
    <mergeCell ref="A15:A16"/>
    <mergeCell ref="B15:B16"/>
    <mergeCell ref="C15:C16"/>
    <mergeCell ref="D15:D16"/>
    <mergeCell ref="G15:G16"/>
    <mergeCell ref="H15:H16"/>
    <mergeCell ref="E20:F20"/>
    <mergeCell ref="A21:A22"/>
    <mergeCell ref="B21:B22"/>
    <mergeCell ref="C21:C22"/>
    <mergeCell ref="D21:D22"/>
    <mergeCell ref="G21:G22"/>
    <mergeCell ref="H21:H22"/>
    <mergeCell ref="A41:A42"/>
    <mergeCell ref="B41:B42"/>
    <mergeCell ref="C41:C42"/>
    <mergeCell ref="D41:D42"/>
    <mergeCell ref="G41:G42"/>
    <mergeCell ref="H41:H42"/>
    <mergeCell ref="E23:F23"/>
    <mergeCell ref="A24:A25"/>
    <mergeCell ref="B24:B25"/>
    <mergeCell ref="C24:C25"/>
    <mergeCell ref="D24:D25"/>
    <mergeCell ref="G24:G25"/>
    <mergeCell ref="H24:H25"/>
    <mergeCell ref="E26:F26"/>
    <mergeCell ref="G33:G34"/>
    <mergeCell ref="H33:H34"/>
    <mergeCell ref="E32:F32"/>
    <mergeCell ref="A33:A34"/>
    <mergeCell ref="B33:B34"/>
    <mergeCell ref="C33:C34"/>
    <mergeCell ref="D33:D34"/>
    <mergeCell ref="G39:G40"/>
    <mergeCell ref="H39:H40"/>
    <mergeCell ref="E38:F38"/>
    <mergeCell ref="A39:A40"/>
    <mergeCell ref="B39:B40"/>
    <mergeCell ref="C39:C40"/>
    <mergeCell ref="D39:D40"/>
  </mergeCells>
  <phoneticPr fontId="3" type="noConversion"/>
  <printOptions horizontalCentered="1"/>
  <pageMargins left="0.23622047244094491" right="0.15748031496062992" top="0.39370078740157483" bottom="0.39370078740157483" header="0.51181102362204722" footer="0.51181102362204722"/>
  <pageSetup paperSize="9" scale="85" fitToWidth="0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8</vt:i4>
      </vt:variant>
    </vt:vector>
  </HeadingPairs>
  <TitlesOfParts>
    <vt:vector size="16" baseType="lpstr">
      <vt:lpstr>임원_예술감독</vt:lpstr>
      <vt:lpstr>임원_사무국장</vt:lpstr>
      <vt:lpstr>경영관리팀</vt:lpstr>
      <vt:lpstr>작품개발팀</vt:lpstr>
      <vt:lpstr>공연기획팀</vt:lpstr>
      <vt:lpstr>홍보마케팅팀</vt:lpstr>
      <vt:lpstr>무대기술팀</vt:lpstr>
      <vt:lpstr>어린이청소년극연구소</vt:lpstr>
      <vt:lpstr>경영관리팀!Print_Area</vt:lpstr>
      <vt:lpstr>공연기획팀!Print_Area</vt:lpstr>
      <vt:lpstr>무대기술팀!Print_Area</vt:lpstr>
      <vt:lpstr>어린이청소년극연구소!Print_Area</vt:lpstr>
      <vt:lpstr>임원_사무국장!Print_Area</vt:lpstr>
      <vt:lpstr>임원_예술감독!Print_Area</vt:lpstr>
      <vt:lpstr>작품개발팀!Print_Area</vt:lpstr>
      <vt:lpstr>홍보마케팅팀!Print_Area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현승은</dc:creator>
  <cp:lastModifiedBy>국립극단</cp:lastModifiedBy>
  <cp:lastPrinted>2022-01-11T02:37:14Z</cp:lastPrinted>
  <dcterms:created xsi:type="dcterms:W3CDTF">2011-02-21T01:32:16Z</dcterms:created>
  <dcterms:modified xsi:type="dcterms:W3CDTF">2022-07-18T04:27:51Z</dcterms:modified>
  <cp:contentStatus>최종본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MarkAsFinal">
    <vt:bool>true</vt:bool>
  </property>
</Properties>
</file>